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15" windowWidth="19230" windowHeight="18285" tabRatio="840"/>
  </bookViews>
  <sheets>
    <sheet name="Contents and notes" sheetId="33" r:id="rId1"/>
    <sheet name="Summary Table" sheetId="32" r:id="rId2"/>
    <sheet name="Summary Table - by benefit" sheetId="29" r:id="rId3"/>
    <sheet name="Summary Table - by client type"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anganui Regional Coun"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Regional Council Unknown"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'Regional Council Unknown'!$B$28</definedName>
    <definedName name="JS_Waikato">'Waikato Regional Council'!$B$28</definedName>
    <definedName name="JS_Wang">'Manawatu-Wanganui Regional Coun'!$B$28</definedName>
    <definedName name="JS_Welly">'Wellington Regional Council'!$B$28</definedName>
    <definedName name="JS_West">'West Coast Regional Council'!$B$28</definedName>
    <definedName name="Other_BOP">'Bay of Plenty Regional Council'!$I$120</definedName>
    <definedName name="Other_Canterbury">'Canterbury Regional Council'!$B$120</definedName>
    <definedName name="Other_Gisborne">'Gisborne Regional Council'!$B$119</definedName>
    <definedName name="Other_Hawkes">'Hawke''s Bay Regional Council'!$B$120</definedName>
    <definedName name="Other_Manawatu">#REF!</definedName>
    <definedName name="Other_Marl">'Marlborough Regional Council'!$B$119</definedName>
    <definedName name="Other_Nelson">'Nelson Regional Council'!$B$119</definedName>
    <definedName name="Other_Northland">'Northland Regional Council'!$B$120</definedName>
    <definedName name="Other_Otago">'Otago Regional Council'!$B$119</definedName>
    <definedName name="Other_South">'Southland Regional Council'!$B$120</definedName>
    <definedName name="Other_Taranaki">'Taranaki Regional Council'!$B$119</definedName>
    <definedName name="Other_Tasman">'Tasman Regional Council'!#REF!</definedName>
    <definedName name="Other_Tasman3">'Tasman Regional Council'!$B$120</definedName>
    <definedName name="Other_Unknown2">'Regional Council Unknown'!$B$119</definedName>
    <definedName name="Other_Waikato">'Waikato Regional Council'!#REF!</definedName>
    <definedName name="Other_Waikato2">'Waikato Regional Council'!$B$120</definedName>
    <definedName name="Other_Wang">'Manawatu-Wanganui Regional Coun'!$B$119</definedName>
    <definedName name="Other_Welly">'Wellington Regional Council'!$B$120</definedName>
    <definedName name="Other_West">'West Coast Regional Council'!$B$119</definedName>
    <definedName name="_xlnm.Print_Area" localSheetId="4">'Auckland Regional Council'!$A$1:$O$121</definedName>
    <definedName name="_xlnm.Print_Area" localSheetId="5">'Bay of Plenty Regional Council'!$A$1:$O$121</definedName>
    <definedName name="_xlnm.Print_Area" localSheetId="6">'Canterbury Regional Council'!$A$1:$O$121</definedName>
    <definedName name="_xlnm.Print_Area" localSheetId="0">'Contents and notes'!$A$1:$C$43</definedName>
    <definedName name="_xlnm.Print_Area" localSheetId="8">'Hawke''s Bay Regional Council'!$A$1:$O$121</definedName>
    <definedName name="_xlnm.Print_Area" localSheetId="9">'Manawatu-Wanganui Regional Coun'!$A$1:$O$120</definedName>
    <definedName name="_xlnm.Print_Area" localSheetId="10">'Marlborough Regional Council'!$A$1:$O$120</definedName>
    <definedName name="_xlnm.Print_Area" localSheetId="11">'Nelson Regional Council'!$A$1:$O$120</definedName>
    <definedName name="_xlnm.Print_Area" localSheetId="12">'Northland Regional Council'!$A$1:$O$121</definedName>
    <definedName name="_xlnm.Print_Area" localSheetId="13">'Otago Regional Council'!$A$1:$O$120</definedName>
    <definedName name="_xlnm.Print_Area" localSheetId="20">'Regional Council Unknown'!$A$1:$O$120</definedName>
    <definedName name="_xlnm.Print_Area" localSheetId="14">'Southland Regional Council'!$A$1:$O$121</definedName>
    <definedName name="_xlnm.Print_Area" localSheetId="1">'Summary Table'!$A$1:$H$22</definedName>
    <definedName name="_xlnm.Print_Area" localSheetId="2">'Summary Table - by benefit'!$A$1:$L$23</definedName>
    <definedName name="_xlnm.Print_Area" localSheetId="3">'Summary Table - by client type'!$A$1:$Y$124</definedName>
    <definedName name="_xlnm.Print_Area" localSheetId="15">'Taranaki Regional Council'!$A$1:$O$120</definedName>
    <definedName name="_xlnm.Print_Area" localSheetId="16">'Tasman Regional Council'!$A$1:$O$121</definedName>
    <definedName name="_xlnm.Print_Area" localSheetId="17">'Waikato Regional Council'!$A$1:$O$121</definedName>
    <definedName name="_xlnm.Print_Area" localSheetId="18">'Wellington Regional Council'!$A$1:$O$121</definedName>
    <definedName name="_xlnm.Print_Area" localSheetId="19">'West Coast Regional Council'!$A$1:$O$120</definedName>
    <definedName name="SLP_BOP">'Bay of Plenty Regional Council'!$B$86</definedName>
    <definedName name="SLP_Canterbury">'Canterbury Regional Council'!$B$86</definedName>
    <definedName name="SLP_Gisborne">'Gisborne Regional Council'!$B$85</definedName>
    <definedName name="SLP_Hawkes">'Hawke''s Bay Regional Council'!$B$86</definedName>
    <definedName name="SLP_Manawatu">#REF!</definedName>
    <definedName name="SLP_Marl">'Marlborough Regional Council'!$B$85</definedName>
    <definedName name="SLP_Nelson">'Nelson Regional Council'!$B$85</definedName>
    <definedName name="SLP_Northland">'Northland Regional Council'!$B$86</definedName>
    <definedName name="SLP_Otago">'Otago Regional Council'!$B$85</definedName>
    <definedName name="SLP_South">'Southland Regional Council'!$B$86</definedName>
    <definedName name="SLP_Taranaki">'Taranaki Regional Council'!$B$85</definedName>
    <definedName name="SLP_Tasman">'Tasman Regional Council'!#REF!</definedName>
    <definedName name="SLP_Tasman2">'Tasman Regional Council'!#REF!</definedName>
    <definedName name="SLP_Tasman3">'Tasman Regional Council'!#REF!</definedName>
    <definedName name="SLP_Unknown">#REF!</definedName>
    <definedName name="SLP_Unknown2">'Regional Council Unknown'!$B$85</definedName>
    <definedName name="SLP_Waikato">'Waikato Regional Council'!#REF!</definedName>
    <definedName name="SLP_Waikato3">'Waikato Regional Council'!$B$86</definedName>
    <definedName name="SLP_Wang">'Manawatu-Wanganui Regional Coun'!$B$85</definedName>
    <definedName name="SLP_Welly">'Wellington Regional Council'!$B$86</definedName>
    <definedName name="SLP_West">'West Coast Regional Council'!$B$85</definedName>
    <definedName name="SPS_BOP">'Bay of Plenty Regional Council'!$B$60</definedName>
    <definedName name="SPS_Canterbury">'Canterbury Regional Council'!$B$60</definedName>
    <definedName name="SPS_Gisborne">'Gisborne Regional Council'!$B$60</definedName>
    <definedName name="SPS_Hawkes">'Hawke''s Bay Regional Council'!#REF!</definedName>
    <definedName name="SPS_Manawatu">#REF!</definedName>
    <definedName name="SPS_Marl">'Marlborough Regional Council'!$B$60</definedName>
    <definedName name="SPS_Nelson">'Nelson Regional Council'!$B$60</definedName>
    <definedName name="SPS_Northland">'Northland Regional Council'!$B$60</definedName>
    <definedName name="SPS_Otago">'Otago Regional Council'!$B$60</definedName>
    <definedName name="SPS_South">'Southland Regional Council'!$B$61</definedName>
    <definedName name="SPS_Taranaki">'Taranaki Regional Council'!$B$60</definedName>
    <definedName name="SPS_Tasman">'Tasman Regional Council'!#REF!</definedName>
    <definedName name="SPS_Tasman2">'Tasman Regional Council'!#REF!</definedName>
    <definedName name="SPS_Tasman3">'Tasman Regional Council'!$B$60</definedName>
    <definedName name="SPS_Tasman4">'Tasman Regional Council'!$B$86</definedName>
    <definedName name="SPS_Unknown">#REF!</definedName>
    <definedName name="SPS_Unknown2">'Regional Council Unknown'!$B$60</definedName>
    <definedName name="SPS_Waikato">'Waikato Regional Council'!#REF!</definedName>
    <definedName name="SPS_Waikato2">'Waikato Regional Council'!#REF!</definedName>
    <definedName name="SPS_Waikato3">'Waikato Regional Council'!$B$60</definedName>
    <definedName name="SPS_Wang">'Manawatu-Wanganui Regional Coun'!$B$60</definedName>
    <definedName name="SPS_Welly">'Wellington Regional Council'!$B$60</definedName>
    <definedName name="SPS_West">'West Coast Regional Council'!$B$60</definedName>
  </definedNames>
  <calcPr calcId="145621" calcMode="autoNoTable"/>
</workbook>
</file>

<file path=xl/calcChain.xml><?xml version="1.0" encoding="utf-8"?>
<calcChain xmlns="http://schemas.openxmlformats.org/spreadsheetml/2006/main">
  <c r="Y98" i="30" l="1"/>
  <c r="X98" i="30"/>
  <c r="R98" i="30"/>
  <c r="P98" i="30"/>
  <c r="O98" i="30"/>
  <c r="M98" i="30"/>
  <c r="L98" i="30"/>
  <c r="G98" i="30"/>
  <c r="F98" i="30"/>
  <c r="E98" i="30"/>
  <c r="D98" i="30"/>
  <c r="C98" i="30"/>
  <c r="P73" i="30"/>
  <c r="R49" i="30"/>
  <c r="G49" i="30"/>
  <c r="F49" i="30"/>
  <c r="E49" i="30"/>
  <c r="D49" i="30"/>
  <c r="C49" i="30"/>
  <c r="O24" i="30"/>
  <c r="N24" i="30"/>
  <c r="M24" i="30"/>
  <c r="L24" i="30"/>
  <c r="K24" i="30"/>
  <c r="H24" i="30"/>
  <c r="G24" i="30"/>
  <c r="F24" i="30"/>
  <c r="E24" i="30"/>
  <c r="D24" i="30"/>
  <c r="C24" i="30"/>
  <c r="K22" i="29"/>
  <c r="G22" i="29"/>
  <c r="E22" i="29"/>
  <c r="C22" i="29"/>
  <c r="C21" i="32"/>
</calcChain>
</file>

<file path=xl/sharedStrings.xml><?xml version="1.0" encoding="utf-8"?>
<sst xmlns="http://schemas.openxmlformats.org/spreadsheetml/2006/main" count="3377" uniqueCount="155">
  <si>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</si>
  <si>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</si>
  <si>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</si>
  <si>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</si>
  <si>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</si>
  <si>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</si>
  <si>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</si>
  <si>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</si>
  <si>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</si>
  <si>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</si>
  <si>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</si>
  <si>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</si>
  <si>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</si>
  <si>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</si>
  <si>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</si>
  <si>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</si>
  <si>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</si>
  <si>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</si>
  <si>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</si>
  <si>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The length of time the client has continuously been receiving any main benefit.</t>
  </si>
  <si>
    <t>Suppression</t>
  </si>
  <si>
    <t>Regional Councils</t>
  </si>
  <si>
    <t>Non-working age and receiving a main benefit</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</si>
  <si>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</si>
  <si>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</si>
  <si>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</si>
  <si>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</si>
  <si>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</si>
  <si>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</si>
  <si>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</si>
  <si>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</si>
  <si>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</si>
  <si>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</si>
  <si>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</si>
  <si>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</si>
  <si>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</si>
  <si>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</si>
  <si>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</si>
  <si>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</si>
  <si>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</si>
  <si>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</si>
  <si>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</si>
  <si>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</si>
  <si>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</si>
  <si>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</si>
  <si>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</si>
  <si>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</si>
  <si>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</si>
  <si>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</si>
  <si>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</si>
  <si>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</si>
  <si>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</si>
  <si>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Bay Of Plenty Regional Council</t>
  </si>
  <si>
    <t>Canterbury Regional Council</t>
  </si>
  <si>
    <t>Gisborne Regional Council</t>
  </si>
  <si>
    <t>Hawke's Bay Regional Council</t>
  </si>
  <si>
    <t>Manawatu-Wanganui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</si>
  <si>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</si>
  <si>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</si>
  <si>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</si>
  <si>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</si>
  <si>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</si>
  <si>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</si>
  <si>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</si>
  <si>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</si>
  <si>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</si>
  <si>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</si>
  <si>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</si>
  <si>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</si>
  <si>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</si>
  <si>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Bay of Plenty regional council, by benefit and client type, since September 2013</t>
  </si>
  <si>
    <t>Auckland regional council, by benefit and client type, since September 2013</t>
  </si>
  <si>
    <t>Canterbury regional council, by benefit and client type, since September 2013</t>
  </si>
  <si>
    <t>Gisborne regional council, by benefit and client type, since September 2013</t>
  </si>
  <si>
    <t>Marlborough regional council, by benefit and client type, since September 2013</t>
  </si>
  <si>
    <t>Nelson regional council, by benefit and client type, since September 2013</t>
  </si>
  <si>
    <t>Northland regional council, by benefit and client type, since September 2013</t>
  </si>
  <si>
    <t>Otago regional council, by benefit and client type, since September 2013</t>
  </si>
  <si>
    <t>Tasman regional council, by benefit and client type, since September 2013</t>
  </si>
  <si>
    <t>Wellington regional council, by benefit and client type, since September 2013</t>
  </si>
  <si>
    <t>West Coast regional council, by benefit and client type, since September 2013</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</si>
  <si>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</si>
  <si>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</si>
  <si>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</si>
  <si>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</si>
  <si>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</si>
  <si>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</si>
  <si>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</si>
  <si>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</si>
  <si>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</si>
  <si>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</si>
  <si>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</si>
  <si>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</si>
  <si>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</si>
  <si>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</si>
  <si>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</si>
  <si>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</si>
  <si>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</si>
  <si>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</si>
  <si>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</si>
  <si>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</si>
  <si>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REGIONAL COUNCIL UNKNOWN</t>
  </si>
  <si>
    <t>ALL REGIONAL COUNCILS</t>
  </si>
  <si>
    <t>Regional council unknown, by benefit and client type, since September 2013</t>
  </si>
  <si>
    <t>Southland regional council, by benefit and client type, since September 2013</t>
  </si>
  <si>
    <t>Taranaki regional council, by benefit and client type, since September 2013</t>
  </si>
  <si>
    <t>Waikato regional council, by benefit and client type, since September 2013</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</si>
  <si>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</si>
  <si>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</si>
  <si>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</si>
  <si>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</si>
  <si>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</si>
  <si>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</si>
  <si>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Characteristics of working-age recipients of main benefits - since September 2013</t>
  </si>
  <si>
    <t>Characteristics of working-age recipients of Jobseeker Support - since September 2013</t>
  </si>
  <si>
    <t>Characteristics of working-age recipients of Sole Parent Support - since September 2013</t>
  </si>
  <si>
    <t>Characteristics of working-age recipients of Supported Living Payment - since September 2013</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</si>
  <si>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</si>
  <si>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Working-age clients are aged 18-64 years. This definition reflects the minimum age of eligibility for most main benefits and the age of qualification for New Zealand Superannuation.</t>
  </si>
  <si>
    <t>Dec-14</t>
  </si>
  <si>
    <t>• Total for Sole Parent Support includes unspecified child age.</t>
  </si>
  <si>
    <t>Mar-15</t>
  </si>
  <si>
    <t>Incapacity Group Jobseeker</t>
  </si>
  <si>
    <t>Jun-15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</si>
  <si>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</si>
  <si>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</si>
  <si>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</si>
  <si>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 The time series for Regional Council data begins from September 2013. Retrospective benefit numbers before then cannot be generated.</t>
  </si>
  <si>
    <t>Sep-15</t>
  </si>
  <si>
    <t>• Percentages may not add up to 100 percent due to rounding.</t>
  </si>
  <si>
    <t>Other/Regional Council Unknown</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</si>
  <si>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</si>
  <si>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Pacific peoples</t>
  </si>
  <si>
    <t>Summary table, main benefit by regional council and client type, latest quarter</t>
  </si>
  <si>
    <t>• 'Other main benefits' includes the remaining benefit categories such as Emergency Benefit and working-age Youth Payment/Young Parent Payment (YP/YPP).</t>
  </si>
  <si>
    <t>Dec-15</t>
  </si>
  <si>
    <t>MANAWATU-WANGANUI REGIONAL COUNCIL</t>
  </si>
  <si>
    <t>Supported Living Payment</t>
  </si>
  <si>
    <t>Incapacity Group Jobseeker Support</t>
  </si>
  <si>
    <t>Incapacity Group Supported Living Payment</t>
  </si>
  <si>
    <t>Mar-16</t>
  </si>
  <si>
    <t>• At September 2013, total Supported Living Payment (SLP) recipients included one client who was not assigned a subcategory.</t>
  </si>
  <si>
    <t>Manawatu-Wanganui regional council, by benefit and client type, since September 2013</t>
  </si>
  <si>
    <t>Jun-16</t>
  </si>
  <si>
    <t>Hawke's Bay regional council, by benefit and client type, since September 2013</t>
  </si>
  <si>
    <t>Regional council</t>
  </si>
  <si>
    <t>Recipient characteristic</t>
  </si>
  <si>
    <t>New Zealand has 12 Regional Councils. There are also 5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</si>
  <si>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 There are no data tables for Chatham Islands Regional Council because numbers were too small. Chatham Islands is included in the 'Other/Regional Council Unknown' category for the national summary tables.</t>
  </si>
  <si>
    <t>Sep-16</t>
  </si>
  <si>
    <t>Working-age</t>
  </si>
  <si>
    <t>Dec-16</t>
  </si>
  <si>
    <t>MARCH 2017</t>
  </si>
  <si>
    <t>Mar-17</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</si>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</sst>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sz val="12"/>
      <color theme="1"/>
      <name val="Verdana"/>
      <family val="2"/>
    </font>
    <font>
      <b/>
      <sz val="10"/>
      <color rgb="FF000000"/>
      <name val="Verdana"/>
      <family val="2"/>
    </font>
    <font>
      <sz val="10"/>
      <color rgb="FF000000"/>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0"/>
      </right>
      <top style="thin">
        <color indexed="64"/>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0"/>
      </top>
      <bottom style="thin">
        <color indexed="0"/>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64"/>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right/>
      <top style="thin">
        <color indexed="8"/>
      </top>
      <bottom style="thin">
        <color indexed="0"/>
      </bottom>
      <diagonal/>
    </border>
    <border>
      <left style="thin">
        <color indexed="0"/>
      </left>
      <right style="thin">
        <color indexed="0"/>
      </right>
      <top style="thin">
        <color indexed="64"/>
      </top>
      <bottom style="thin">
        <color indexed="0"/>
      </bottom>
      <diagonal/>
    </border>
    <border>
      <left style="thin">
        <color indexed="0"/>
      </left>
      <right/>
      <top/>
      <bottom style="thin">
        <color indexed="0"/>
      </bottom>
      <diagonal/>
    </border>
    <border>
      <left style="thin">
        <color indexed="0"/>
      </left>
      <right/>
      <top style="thin">
        <color indexed="64"/>
      </top>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rgb="FF000000"/>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right style="thin">
        <color indexed="64"/>
      </right>
      <top style="thin">
        <color rgb="FF000000"/>
      </top>
      <bottom style="thin">
        <color indexed="64"/>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rgb="FF000000"/>
      </right>
      <top style="thin">
        <color rgb="FF000000"/>
      </top>
      <bottom/>
      <diagonal/>
    </border>
    <border>
      <left style="thin">
        <color indexed="8"/>
      </left>
      <right style="thin">
        <color indexed="8"/>
      </right>
      <top style="thin">
        <color indexed="64"/>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indexed="8"/>
      </right>
      <top style="thin">
        <color indexed="8"/>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indexed="64"/>
      </left>
      <right/>
      <top style="thin">
        <color rgb="FF000000"/>
      </top>
      <bottom style="thin">
        <color indexed="64"/>
      </bottom>
      <diagonal/>
    </border>
    <border>
      <left style="thin">
        <color rgb="FF000000"/>
      </left>
      <right style="thin">
        <color rgb="FF000000"/>
      </right>
      <top style="thin">
        <color indexed="8"/>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right style="thin">
        <color rgb="FF000000"/>
      </right>
      <top style="thin">
        <color indexed="8"/>
      </top>
      <bottom style="thin">
        <color indexed="0"/>
      </bottom>
      <diagonal/>
    </border>
    <border>
      <left style="thin">
        <color rgb="FF000000"/>
      </left>
      <right style="thin">
        <color rgb="FF000000"/>
      </right>
      <top style="thin">
        <color indexed="8"/>
      </top>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64"/>
      </left>
      <right style="thin">
        <color rgb="FF000000"/>
      </right>
      <top style="thin">
        <color indexed="64"/>
      </top>
      <bottom style="thin">
        <color indexed="0"/>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indexed="8"/>
      </left>
      <right/>
      <top style="thin">
        <color indexed="64"/>
      </top>
      <bottom style="thin">
        <color rgb="FF000000"/>
      </bottom>
      <diagonal/>
    </border>
    <border>
      <left style="thin">
        <color rgb="FF000000"/>
      </left>
      <right/>
      <top style="thin">
        <color indexed="8"/>
      </top>
      <bottom/>
      <diagonal/>
    </border>
    <border>
      <left style="thin">
        <color rgb="FF000000"/>
      </left>
      <right/>
      <top/>
      <bottom style="thin">
        <color indexed="0"/>
      </bottom>
      <diagonal/>
    </border>
    <border>
      <left style="thin">
        <color rgb="FF000000"/>
      </left>
      <right style="thin">
        <color rgb="FF000000"/>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style="thin">
        <color indexed="64"/>
      </top>
      <bottom style="thin">
        <color indexed="0"/>
      </bottom>
      <diagonal/>
    </border>
    <border>
      <left style="thin">
        <color indexed="0"/>
      </left>
      <right style="thin">
        <color rgb="FF000000"/>
      </right>
      <top/>
      <bottom style="thin">
        <color indexed="0"/>
      </bottom>
      <diagonal/>
    </border>
    <border>
      <left style="thin">
        <color rgb="FF000000"/>
      </left>
      <right/>
      <top style="thin">
        <color indexed="64"/>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64"/>
      </left>
      <right style="thin">
        <color indexed="64"/>
      </right>
      <top/>
      <bottom style="thin">
        <color indexed="8"/>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41" applyNumberFormat="0" applyAlignment="0" applyProtection="0"/>
    <xf numFmtId="0" fontId="6" fillId="28" borderId="42"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3" applyNumberFormat="0" applyFill="0" applyAlignment="0" applyProtection="0"/>
    <xf numFmtId="0" fontId="11" fillId="0" borderId="44" applyNumberFormat="0" applyFill="0" applyAlignment="0" applyProtection="0"/>
    <xf numFmtId="0" fontId="12" fillId="0" borderId="4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41" applyNumberFormat="0" applyAlignment="0" applyProtection="0"/>
    <xf numFmtId="0" fontId="15" fillId="0" borderId="46" applyNumberFormat="0" applyFill="0" applyAlignment="0" applyProtection="0"/>
    <xf numFmtId="0" fontId="16" fillId="31" borderId="0" applyNumberFormat="0" applyBorder="0" applyAlignment="0" applyProtection="0"/>
    <xf numFmtId="0" fontId="2" fillId="32" borderId="47" applyNumberFormat="0" applyFont="0" applyAlignment="0" applyProtection="0"/>
    <xf numFmtId="0" fontId="17" fillId="27" borderId="48" applyNumberFormat="0" applyAlignment="0" applyProtection="0"/>
    <xf numFmtId="0" fontId="18" fillId="0" borderId="0" applyNumberFormat="0" applyFill="0" applyBorder="0" applyAlignment="0" applyProtection="0"/>
    <xf numFmtId="0" fontId="19" fillId="0" borderId="49"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cellStyleXfs>
  <cellXfs count="354">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35"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26" fillId="33" borderId="1" xfId="0" applyNumberFormat="1" applyFont="1" applyFill="1" applyBorder="1" applyAlignment="1">
      <alignment horizontal="left" vertical="top"/>
    </xf>
    <xf numFmtId="3" fontId="26" fillId="33" borderId="1" xfId="0" applyNumberFormat="1" applyFont="1" applyFill="1" applyBorder="1" applyAlignment="1">
      <alignment horizontal="right"/>
    </xf>
    <xf numFmtId="49" fontId="30" fillId="33" borderId="1" xfId="0" applyNumberFormat="1" applyFont="1" applyFill="1" applyBorder="1" applyAlignment="1">
      <alignment horizontal="left" vertical="top"/>
    </xf>
    <xf numFmtId="3" fontId="30" fillId="33" borderId="1" xfId="0" applyNumberFormat="1" applyFont="1" applyFill="1" applyBorder="1" applyAlignment="1">
      <alignment horizontal="right"/>
    </xf>
    <xf numFmtId="0" fontId="30" fillId="33" borderId="0" xfId="0" applyFont="1" applyFill="1"/>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3" fontId="26" fillId="33" borderId="8" xfId="0" applyNumberFormat="1" applyFont="1" applyFill="1" applyBorder="1" applyAlignment="1">
      <alignment horizontal="right"/>
    </xf>
    <xf numFmtId="3" fontId="26" fillId="33" borderId="9" xfId="0" applyNumberFormat="1" applyFont="1" applyFill="1" applyBorder="1" applyAlignment="1">
      <alignment horizontal="right"/>
    </xf>
    <xf numFmtId="3" fontId="26" fillId="33" borderId="10" xfId="0" applyNumberFormat="1" applyFont="1" applyFill="1" applyBorder="1" applyAlignment="1">
      <alignment horizontal="right"/>
    </xf>
    <xf numFmtId="0" fontId="26" fillId="33" borderId="9" xfId="0" applyNumberFormat="1" applyFont="1" applyFill="1" applyBorder="1" applyAlignment="1">
      <alignment horizontal="right"/>
    </xf>
    <xf numFmtId="3" fontId="26" fillId="33" borderId="11" xfId="0" applyNumberFormat="1" applyFont="1" applyFill="1" applyBorder="1" applyAlignment="1">
      <alignment horizontal="right"/>
    </xf>
    <xf numFmtId="3" fontId="30" fillId="33" borderId="50" xfId="0" applyNumberFormat="1" applyFont="1" applyFill="1" applyBorder="1" applyAlignment="1">
      <alignment horizontal="right"/>
    </xf>
    <xf numFmtId="3" fontId="30" fillId="33" borderId="51" xfId="0" applyNumberFormat="1" applyFont="1" applyFill="1" applyBorder="1" applyAlignment="1">
      <alignment horizontal="right"/>
    </xf>
    <xf numFmtId="0" fontId="30" fillId="33" borderId="1" xfId="0" applyNumberFormat="1" applyFont="1" applyFill="1" applyBorder="1" applyAlignment="1">
      <alignment horizontal="left"/>
    </xf>
    <xf numFmtId="0" fontId="30" fillId="33" borderId="0" xfId="0" applyFont="1" applyFill="1" applyAlignment="1"/>
    <xf numFmtId="0" fontId="26" fillId="33" borderId="0" xfId="0" applyFont="1" applyFill="1" applyBorder="1"/>
    <xf numFmtId="49" fontId="30" fillId="33" borderId="0" xfId="0" applyNumberFormat="1" applyFont="1" applyFill="1" applyBorder="1" applyAlignment="1">
      <alignment horizontal="left" vertical="top"/>
    </xf>
    <xf numFmtId="0" fontId="31" fillId="33" borderId="0" xfId="0" applyFont="1" applyFill="1" applyAlignment="1"/>
    <xf numFmtId="0" fontId="26" fillId="33" borderId="52" xfId="0" applyNumberFormat="1" applyFont="1" applyFill="1" applyBorder="1" applyAlignment="1">
      <alignment horizontal="left"/>
    </xf>
    <xf numFmtId="17" fontId="30" fillId="33" borderId="53" xfId="0" applyNumberFormat="1" applyFont="1" applyFill="1" applyBorder="1" applyAlignment="1">
      <alignment horizontal="center" vertical="center"/>
    </xf>
    <xf numFmtId="17" fontId="30" fillId="33" borderId="54" xfId="0" applyNumberFormat="1" applyFont="1" applyFill="1" applyBorder="1" applyAlignment="1">
      <alignment horizontal="center" vertical="center"/>
    </xf>
    <xf numFmtId="49" fontId="30" fillId="33" borderId="55" xfId="0" applyNumberFormat="1" applyFont="1" applyFill="1" applyBorder="1" applyAlignment="1">
      <alignment horizontal="left" vertical="top"/>
    </xf>
    <xf numFmtId="49" fontId="26" fillId="33" borderId="56" xfId="0" applyNumberFormat="1" applyFont="1" applyFill="1" applyBorder="1" applyAlignment="1">
      <alignment horizontal="left" vertical="top"/>
    </xf>
    <xf numFmtId="3" fontId="26" fillId="33" borderId="12" xfId="0" applyNumberFormat="1" applyFont="1" applyFill="1" applyBorder="1" applyAlignment="1">
      <alignment horizontal="right"/>
    </xf>
    <xf numFmtId="3" fontId="26" fillId="33" borderId="13" xfId="0" applyNumberFormat="1" applyFont="1" applyFill="1" applyBorder="1" applyAlignment="1">
      <alignment horizontal="right"/>
    </xf>
    <xf numFmtId="3" fontId="26" fillId="33" borderId="57" xfId="0" applyNumberFormat="1" applyFont="1" applyFill="1" applyBorder="1" applyAlignment="1">
      <alignment horizontal="right"/>
    </xf>
    <xf numFmtId="49" fontId="30" fillId="33" borderId="56" xfId="0" applyNumberFormat="1" applyFont="1" applyFill="1" applyBorder="1" applyAlignment="1">
      <alignment horizontal="left" vertical="top"/>
    </xf>
    <xf numFmtId="49" fontId="26" fillId="33" borderId="58" xfId="0" applyNumberFormat="1" applyFont="1" applyFill="1" applyBorder="1" applyAlignment="1">
      <alignment horizontal="left" vertical="top"/>
    </xf>
    <xf numFmtId="3" fontId="26" fillId="33" borderId="14" xfId="0" applyNumberFormat="1" applyFont="1" applyFill="1" applyBorder="1" applyAlignment="1">
      <alignment horizontal="right"/>
    </xf>
    <xf numFmtId="3" fontId="26" fillId="33" borderId="2" xfId="0" applyNumberFormat="1" applyFont="1" applyFill="1" applyBorder="1" applyAlignment="1">
      <alignment horizontal="right"/>
    </xf>
    <xf numFmtId="49" fontId="30" fillId="33" borderId="59" xfId="0" applyNumberFormat="1" applyFont="1" applyFill="1" applyBorder="1" applyAlignment="1">
      <alignment horizontal="left" vertical="top"/>
    </xf>
    <xf numFmtId="3" fontId="30" fillId="33" borderId="60" xfId="0" applyNumberFormat="1" applyFont="1" applyFill="1" applyBorder="1" applyAlignment="1">
      <alignment horizontal="right"/>
    </xf>
    <xf numFmtId="3" fontId="30" fillId="33" borderId="61" xfId="0" applyNumberFormat="1" applyFont="1" applyFill="1" applyBorder="1" applyAlignment="1">
      <alignment horizontal="right"/>
    </xf>
    <xf numFmtId="3" fontId="30" fillId="33" borderId="62" xfId="0" applyNumberFormat="1" applyFont="1" applyFill="1" applyBorder="1" applyAlignment="1">
      <alignment horizontal="right"/>
    </xf>
    <xf numFmtId="3" fontId="30" fillId="33" borderId="63" xfId="0" applyNumberFormat="1" applyFont="1" applyFill="1" applyBorder="1" applyAlignment="1">
      <alignment horizontal="right"/>
    </xf>
    <xf numFmtId="3" fontId="30" fillId="33" borderId="0" xfId="0" applyNumberFormat="1" applyFont="1" applyFill="1" applyBorder="1" applyAlignment="1">
      <alignment horizontal="right"/>
    </xf>
    <xf numFmtId="49" fontId="30" fillId="33" borderId="15" xfId="0" applyNumberFormat="1" applyFont="1" applyFill="1" applyBorder="1" applyAlignment="1">
      <alignment horizontal="center" vertical="center"/>
    </xf>
    <xf numFmtId="49" fontId="30" fillId="33" borderId="64" xfId="0" applyNumberFormat="1" applyFont="1" applyFill="1" applyBorder="1" applyAlignment="1">
      <alignment horizontal="center" vertical="center"/>
    </xf>
    <xf numFmtId="49" fontId="30" fillId="33" borderId="65" xfId="0" applyNumberFormat="1" applyFont="1" applyFill="1" applyBorder="1" applyAlignment="1">
      <alignment horizontal="left" vertical="top"/>
    </xf>
    <xf numFmtId="49" fontId="26" fillId="33" borderId="66" xfId="0" applyNumberFormat="1" applyFont="1" applyFill="1" applyBorder="1" applyAlignment="1">
      <alignment horizontal="left" vertical="top"/>
    </xf>
    <xf numFmtId="3" fontId="26" fillId="33" borderId="67" xfId="0" applyNumberFormat="1" applyFont="1" applyFill="1" applyBorder="1" applyAlignment="1">
      <alignment horizontal="right"/>
    </xf>
    <xf numFmtId="49" fontId="30" fillId="33" borderId="66" xfId="0" applyNumberFormat="1" applyFont="1" applyFill="1" applyBorder="1" applyAlignment="1">
      <alignment horizontal="left" vertical="top"/>
    </xf>
    <xf numFmtId="49" fontId="30" fillId="33" borderId="68" xfId="0" applyNumberFormat="1" applyFont="1" applyFill="1" applyBorder="1" applyAlignment="1">
      <alignment horizontal="left" vertical="top"/>
    </xf>
    <xf numFmtId="3" fontId="30" fillId="33" borderId="69" xfId="0" applyNumberFormat="1" applyFont="1" applyFill="1" applyBorder="1" applyAlignment="1">
      <alignment horizontal="right"/>
    </xf>
    <xf numFmtId="49" fontId="26" fillId="33" borderId="59" xfId="0" applyNumberFormat="1" applyFont="1" applyFill="1" applyBorder="1" applyAlignment="1">
      <alignment horizontal="left" vertical="top"/>
    </xf>
    <xf numFmtId="3" fontId="26" fillId="33" borderId="60" xfId="0" applyNumberFormat="1" applyFont="1" applyFill="1" applyBorder="1" applyAlignment="1">
      <alignment horizontal="right"/>
    </xf>
    <xf numFmtId="3" fontId="26" fillId="33" borderId="61" xfId="0" applyNumberFormat="1" applyFont="1" applyFill="1" applyBorder="1" applyAlignment="1">
      <alignment horizontal="right"/>
    </xf>
    <xf numFmtId="3" fontId="26" fillId="33" borderId="70" xfId="0" applyNumberFormat="1" applyFont="1" applyFill="1" applyBorder="1" applyAlignment="1">
      <alignment horizontal="right"/>
    </xf>
    <xf numFmtId="3" fontId="26" fillId="33" borderId="71" xfId="0" applyNumberFormat="1" applyFont="1" applyFill="1" applyBorder="1" applyAlignment="1">
      <alignment horizontal="right"/>
    </xf>
    <xf numFmtId="3" fontId="26" fillId="33" borderId="72" xfId="0" applyNumberFormat="1" applyFont="1" applyFill="1" applyBorder="1" applyAlignment="1">
      <alignment horizontal="right"/>
    </xf>
    <xf numFmtId="0" fontId="30" fillId="33" borderId="0" xfId="0" applyFont="1" applyFill="1" applyAlignment="1">
      <alignment horizontal="left"/>
    </xf>
    <xf numFmtId="0" fontId="32" fillId="33" borderId="0" xfId="0" applyFont="1" applyFill="1"/>
    <xf numFmtId="0" fontId="31" fillId="33" borderId="0" xfId="0" applyFont="1" applyFill="1" applyAlignment="1">
      <alignment horizontal="left"/>
    </xf>
    <xf numFmtId="3" fontId="26" fillId="33" borderId="73" xfId="0" applyNumberFormat="1" applyFont="1" applyFill="1" applyBorder="1" applyAlignment="1">
      <alignment horizontal="right"/>
    </xf>
    <xf numFmtId="3" fontId="30" fillId="33" borderId="72" xfId="0" applyNumberFormat="1" applyFont="1" applyFill="1" applyBorder="1" applyAlignment="1">
      <alignment horizontal="right"/>
    </xf>
    <xf numFmtId="3" fontId="26" fillId="33" borderId="74" xfId="0" applyNumberFormat="1" applyFont="1" applyFill="1" applyBorder="1" applyAlignment="1">
      <alignment horizontal="right"/>
    </xf>
    <xf numFmtId="0" fontId="26" fillId="33" borderId="16" xfId="0" applyFont="1" applyFill="1" applyBorder="1" applyAlignment="1">
      <alignment horizontal="left"/>
    </xf>
    <xf numFmtId="49" fontId="26" fillId="33" borderId="17" xfId="0" applyNumberFormat="1" applyFont="1" applyFill="1" applyBorder="1" applyAlignment="1">
      <alignment horizontal="left" vertical="top"/>
    </xf>
    <xf numFmtId="3" fontId="30" fillId="33" borderId="75" xfId="0" applyNumberFormat="1" applyFont="1" applyFill="1" applyBorder="1" applyAlignment="1">
      <alignment horizontal="right"/>
    </xf>
    <xf numFmtId="3" fontId="30" fillId="33" borderId="76" xfId="0" applyNumberFormat="1" applyFont="1" applyFill="1" applyBorder="1" applyAlignment="1">
      <alignment horizontal="right"/>
    </xf>
    <xf numFmtId="17" fontId="30" fillId="33" borderId="77" xfId="0" applyNumberFormat="1" applyFont="1" applyFill="1" applyBorder="1" applyAlignment="1">
      <alignment horizontal="center" vertical="center"/>
    </xf>
    <xf numFmtId="49" fontId="30" fillId="33" borderId="9" xfId="0" applyNumberFormat="1" applyFont="1" applyFill="1" applyBorder="1" applyAlignment="1">
      <alignment horizontal="center" vertical="center"/>
    </xf>
    <xf numFmtId="49" fontId="30" fillId="33" borderId="78" xfId="0" applyNumberFormat="1" applyFont="1" applyFill="1" applyBorder="1" applyAlignment="1">
      <alignment horizontal="left" vertical="top"/>
    </xf>
    <xf numFmtId="49" fontId="26" fillId="33" borderId="79" xfId="0" applyNumberFormat="1" applyFont="1" applyFill="1" applyBorder="1" applyAlignment="1">
      <alignment horizontal="left" vertical="top"/>
    </xf>
    <xf numFmtId="3" fontId="26" fillId="33" borderId="80" xfId="0" applyNumberFormat="1" applyFont="1" applyFill="1" applyBorder="1" applyAlignment="1">
      <alignment horizontal="right"/>
    </xf>
    <xf numFmtId="49" fontId="30" fillId="33" borderId="79" xfId="0" applyNumberFormat="1" applyFont="1" applyFill="1" applyBorder="1" applyAlignment="1">
      <alignment horizontal="left" vertical="top"/>
    </xf>
    <xf numFmtId="3" fontId="26" fillId="33" borderId="3" xfId="0" applyNumberFormat="1" applyFont="1" applyFill="1" applyBorder="1" applyAlignment="1">
      <alignment horizontal="right"/>
    </xf>
    <xf numFmtId="3" fontId="26" fillId="33" borderId="81" xfId="0" applyNumberFormat="1" applyFont="1" applyFill="1" applyBorder="1" applyAlignment="1">
      <alignment horizontal="right"/>
    </xf>
    <xf numFmtId="49" fontId="30" fillId="33" borderId="82" xfId="0" applyNumberFormat="1" applyFont="1" applyFill="1" applyBorder="1" applyAlignment="1">
      <alignment horizontal="left" vertical="top"/>
    </xf>
    <xf numFmtId="3" fontId="30" fillId="33" borderId="70" xfId="0" applyNumberFormat="1" applyFont="1" applyFill="1" applyBorder="1" applyAlignment="1">
      <alignment horizontal="right"/>
    </xf>
    <xf numFmtId="3" fontId="30" fillId="33" borderId="71" xfId="0" applyNumberFormat="1" applyFont="1" applyFill="1" applyBorder="1" applyAlignment="1">
      <alignment horizontal="right"/>
    </xf>
    <xf numFmtId="3" fontId="30" fillId="33" borderId="83" xfId="0" applyNumberFormat="1" applyFont="1" applyFill="1" applyBorder="1" applyAlignment="1">
      <alignment horizontal="right"/>
    </xf>
    <xf numFmtId="17" fontId="30" fillId="0" borderId="84" xfId="0" applyNumberFormat="1" applyFont="1" applyFill="1" applyBorder="1" applyAlignment="1">
      <alignment horizontal="center" vertical="center"/>
    </xf>
    <xf numFmtId="49" fontId="30" fillId="0" borderId="1" xfId="0" applyNumberFormat="1" applyFont="1" applyBorder="1" applyAlignment="1">
      <alignment horizontal="left" vertical="top"/>
    </xf>
    <xf numFmtId="49" fontId="26" fillId="0" borderId="1" xfId="0" applyNumberFormat="1" applyFont="1" applyBorder="1" applyAlignment="1">
      <alignment horizontal="left" vertical="top"/>
    </xf>
    <xf numFmtId="3" fontId="26" fillId="0" borderId="1" xfId="0" applyNumberFormat="1" applyFont="1" applyBorder="1" applyAlignment="1">
      <alignment horizontal="right"/>
    </xf>
    <xf numFmtId="3" fontId="26" fillId="33" borderId="18" xfId="0" applyNumberFormat="1" applyFont="1" applyFill="1" applyBorder="1" applyAlignment="1">
      <alignment horizontal="right"/>
    </xf>
    <xf numFmtId="3" fontId="30" fillId="0" borderId="1" xfId="0" applyNumberFormat="1" applyFont="1" applyBorder="1" applyAlignment="1">
      <alignment horizontal="right"/>
    </xf>
    <xf numFmtId="3" fontId="30" fillId="33" borderId="9" xfId="0" applyNumberFormat="1" applyFont="1" applyFill="1" applyBorder="1" applyAlignment="1">
      <alignment horizontal="right"/>
    </xf>
    <xf numFmtId="3" fontId="30" fillId="33" borderId="85" xfId="0" applyNumberFormat="1" applyFont="1" applyFill="1" applyBorder="1" applyAlignment="1">
      <alignment horizontal="right"/>
    </xf>
    <xf numFmtId="3" fontId="26" fillId="33" borderId="0" xfId="0" applyNumberFormat="1" applyFont="1" applyFill="1" applyBorder="1" applyAlignment="1">
      <alignment horizontal="right"/>
    </xf>
    <xf numFmtId="3" fontId="26" fillId="33" borderId="4" xfId="0" applyNumberFormat="1" applyFont="1" applyFill="1" applyBorder="1" applyAlignment="1">
      <alignment horizontal="right"/>
    </xf>
    <xf numFmtId="3" fontId="26" fillId="33" borderId="86" xfId="0" applyNumberFormat="1" applyFont="1" applyFill="1" applyBorder="1" applyAlignment="1">
      <alignment horizontal="right"/>
    </xf>
    <xf numFmtId="3" fontId="26" fillId="33" borderId="16" xfId="0" applyNumberFormat="1" applyFont="1" applyFill="1" applyBorder="1" applyAlignment="1">
      <alignment horizontal="right"/>
    </xf>
    <xf numFmtId="49" fontId="30" fillId="33" borderId="54" xfId="0" applyNumberFormat="1" applyFont="1" applyFill="1" applyBorder="1" applyAlignment="1">
      <alignment horizontal="center" vertical="center"/>
    </xf>
    <xf numFmtId="3" fontId="26" fillId="33" borderId="19" xfId="0" applyNumberFormat="1" applyFont="1" applyFill="1" applyBorder="1" applyAlignment="1">
      <alignment horizontal="right"/>
    </xf>
    <xf numFmtId="3" fontId="26" fillId="33" borderId="20" xfId="0" applyNumberFormat="1" applyFont="1" applyFill="1" applyBorder="1" applyAlignment="1">
      <alignment horizontal="right"/>
    </xf>
    <xf numFmtId="3" fontId="26" fillId="33" borderId="6" xfId="0" applyNumberFormat="1" applyFont="1" applyFill="1" applyBorder="1" applyAlignment="1">
      <alignment horizontal="right"/>
    </xf>
    <xf numFmtId="3" fontId="26" fillId="33" borderId="21" xfId="0" applyNumberFormat="1" applyFont="1" applyFill="1" applyBorder="1" applyAlignment="1">
      <alignment horizontal="right"/>
    </xf>
    <xf numFmtId="3" fontId="26" fillId="33" borderId="87" xfId="0" applyNumberFormat="1" applyFont="1" applyFill="1" applyBorder="1" applyAlignment="1">
      <alignment horizontal="right"/>
    </xf>
    <xf numFmtId="49" fontId="30" fillId="0" borderId="15" xfId="0" applyNumberFormat="1" applyFont="1" applyBorder="1" applyAlignment="1">
      <alignment horizontal="center" vertical="center"/>
    </xf>
    <xf numFmtId="49" fontId="30" fillId="0" borderId="64" xfId="0" applyNumberFormat="1" applyFont="1" applyFill="1" applyBorder="1" applyAlignment="1">
      <alignment horizontal="center" vertical="center"/>
    </xf>
    <xf numFmtId="3" fontId="26" fillId="0" borderId="15" xfId="0" applyNumberFormat="1" applyFont="1" applyBorder="1" applyAlignment="1">
      <alignment horizontal="right"/>
    </xf>
    <xf numFmtId="3" fontId="30" fillId="33" borderId="88" xfId="0" applyNumberFormat="1" applyFont="1" applyFill="1" applyBorder="1" applyAlignment="1">
      <alignment horizontal="right"/>
    </xf>
    <xf numFmtId="3" fontId="30" fillId="33" borderId="88" xfId="0" applyNumberFormat="1" applyFont="1" applyFill="1" applyBorder="1" applyAlignment="1">
      <alignment horizontal="right"/>
    </xf>
    <xf numFmtId="49" fontId="30" fillId="0" borderId="55" xfId="0" applyNumberFormat="1" applyFont="1" applyBorder="1" applyAlignment="1">
      <alignment horizontal="left" vertical="top"/>
    </xf>
    <xf numFmtId="49" fontId="26" fillId="0" borderId="56" xfId="0" applyNumberFormat="1" applyFont="1" applyBorder="1" applyAlignment="1">
      <alignment horizontal="left" vertical="top"/>
    </xf>
    <xf numFmtId="3" fontId="26" fillId="0" borderId="22" xfId="0" applyNumberFormat="1" applyFont="1" applyBorder="1" applyAlignment="1">
      <alignment horizontal="right"/>
    </xf>
    <xf numFmtId="3" fontId="26" fillId="0" borderId="9" xfId="0" applyNumberFormat="1" applyFont="1" applyBorder="1" applyAlignment="1">
      <alignment horizontal="right"/>
    </xf>
    <xf numFmtId="3" fontId="26" fillId="0" borderId="13" xfId="0" applyNumberFormat="1" applyFont="1" applyBorder="1" applyAlignment="1">
      <alignment horizontal="right"/>
    </xf>
    <xf numFmtId="3" fontId="26" fillId="0" borderId="57" xfId="0" applyNumberFormat="1" applyFont="1" applyBorder="1" applyAlignment="1">
      <alignment horizontal="right"/>
    </xf>
    <xf numFmtId="49" fontId="30" fillId="0" borderId="56" xfId="0" applyNumberFormat="1" applyFont="1" applyBorder="1" applyAlignment="1">
      <alignment horizontal="left" vertical="top"/>
    </xf>
    <xf numFmtId="49" fontId="30" fillId="0" borderId="59" xfId="0" applyNumberFormat="1" applyFont="1" applyBorder="1" applyAlignment="1">
      <alignment horizontal="left" vertical="top"/>
    </xf>
    <xf numFmtId="3" fontId="30" fillId="0" borderId="89" xfId="0" applyNumberFormat="1" applyFont="1" applyBorder="1" applyAlignment="1">
      <alignment horizontal="right"/>
    </xf>
    <xf numFmtId="3" fontId="30" fillId="0" borderId="70" xfId="0" applyNumberFormat="1" applyFont="1" applyBorder="1" applyAlignment="1">
      <alignment horizontal="right"/>
    </xf>
    <xf numFmtId="3" fontId="30" fillId="0" borderId="61" xfId="0" applyNumberFormat="1" applyFont="1" applyBorder="1" applyAlignment="1">
      <alignment horizontal="right"/>
    </xf>
    <xf numFmtId="3" fontId="30" fillId="0" borderId="62" xfId="0" applyNumberFormat="1" applyFont="1" applyBorder="1" applyAlignment="1">
      <alignment horizontal="right"/>
    </xf>
    <xf numFmtId="3" fontId="30" fillId="0" borderId="63" xfId="0" applyNumberFormat="1" applyFont="1" applyBorder="1" applyAlignment="1">
      <alignment horizontal="right"/>
    </xf>
    <xf numFmtId="3" fontId="30" fillId="33" borderId="85" xfId="0" applyNumberFormat="1" applyFont="1" applyFill="1" applyBorder="1" applyAlignment="1">
      <alignment horizontal="right"/>
    </xf>
    <xf numFmtId="0" fontId="26" fillId="33" borderId="0" xfId="0" applyFont="1" applyFill="1" applyAlignment="1"/>
    <xf numFmtId="3" fontId="30" fillId="33" borderId="67" xfId="0" applyNumberFormat="1" applyFont="1" applyFill="1" applyBorder="1" applyAlignment="1">
      <alignment horizontal="right"/>
    </xf>
    <xf numFmtId="17" fontId="30" fillId="33" borderId="1" xfId="0" applyNumberFormat="1" applyFont="1" applyFill="1" applyBorder="1" applyAlignment="1">
      <alignment horizontal="center" vertical="center"/>
    </xf>
    <xf numFmtId="3" fontId="26" fillId="33" borderId="90" xfId="0" applyNumberFormat="1" applyFont="1" applyFill="1" applyBorder="1" applyAlignment="1">
      <alignment horizontal="right"/>
    </xf>
    <xf numFmtId="3" fontId="26" fillId="33" borderId="23" xfId="0" applyNumberFormat="1" applyFont="1" applyFill="1" applyBorder="1" applyAlignment="1">
      <alignment horizontal="right"/>
    </xf>
    <xf numFmtId="3" fontId="26" fillId="33" borderId="91" xfId="0" applyNumberFormat="1" applyFont="1" applyFill="1" applyBorder="1" applyAlignment="1">
      <alignment horizontal="right"/>
    </xf>
    <xf numFmtId="3" fontId="26" fillId="33" borderId="22" xfId="0" applyNumberFormat="1" applyFont="1" applyFill="1" applyBorder="1" applyAlignment="1">
      <alignment horizontal="right"/>
    </xf>
    <xf numFmtId="3" fontId="26" fillId="33" borderId="89" xfId="0" applyNumberFormat="1" applyFont="1" applyFill="1" applyBorder="1" applyAlignment="1">
      <alignment horizontal="right"/>
    </xf>
    <xf numFmtId="3" fontId="26" fillId="33" borderId="24" xfId="0" applyNumberFormat="1" applyFont="1" applyFill="1" applyBorder="1" applyAlignment="1">
      <alignment horizontal="right"/>
    </xf>
    <xf numFmtId="17" fontId="30" fillId="33" borderId="92" xfId="0" applyNumberFormat="1" applyFont="1" applyFill="1" applyBorder="1" applyAlignment="1">
      <alignment horizontal="center" vertical="center"/>
    </xf>
    <xf numFmtId="3" fontId="26" fillId="33" borderId="26" xfId="0" applyNumberFormat="1" applyFont="1" applyFill="1" applyBorder="1" applyAlignment="1">
      <alignment horizontal="right"/>
    </xf>
    <xf numFmtId="0" fontId="26" fillId="33" borderId="22" xfId="0" applyNumberFormat="1" applyFont="1" applyFill="1" applyBorder="1" applyAlignment="1">
      <alignment horizontal="right"/>
    </xf>
    <xf numFmtId="49" fontId="26" fillId="33" borderId="0" xfId="0" applyNumberFormat="1" applyFont="1" applyFill="1" applyBorder="1" applyAlignment="1">
      <alignment horizontal="left" vertical="top"/>
    </xf>
    <xf numFmtId="17" fontId="30" fillId="33" borderId="93" xfId="0" applyNumberFormat="1" applyFont="1" applyFill="1" applyBorder="1" applyAlignment="1">
      <alignment horizontal="center" vertical="center"/>
    </xf>
    <xf numFmtId="49" fontId="30" fillId="33" borderId="94" xfId="0" applyNumberFormat="1" applyFont="1" applyFill="1" applyBorder="1" applyAlignment="1">
      <alignment horizontal="left" vertical="top"/>
    </xf>
    <xf numFmtId="49" fontId="26" fillId="33" borderId="94" xfId="0" applyNumberFormat="1" applyFont="1" applyFill="1" applyBorder="1" applyAlignment="1">
      <alignment horizontal="left" vertical="top"/>
    </xf>
    <xf numFmtId="3" fontId="26" fillId="33" borderId="27" xfId="0" applyNumberFormat="1" applyFont="1" applyFill="1" applyBorder="1" applyAlignment="1">
      <alignment horizontal="right"/>
    </xf>
    <xf numFmtId="49" fontId="26" fillId="33" borderId="95" xfId="0" applyNumberFormat="1" applyFont="1" applyFill="1" applyBorder="1" applyAlignment="1">
      <alignment horizontal="left" vertical="top"/>
    </xf>
    <xf numFmtId="3" fontId="26" fillId="33" borderId="96" xfId="0" applyNumberFormat="1" applyFont="1" applyFill="1" applyBorder="1" applyAlignment="1">
      <alignment horizontal="right"/>
    </xf>
    <xf numFmtId="3" fontId="26" fillId="33" borderId="97" xfId="0" applyNumberFormat="1" applyFont="1" applyFill="1" applyBorder="1" applyAlignment="1">
      <alignment horizontal="right"/>
    </xf>
    <xf numFmtId="3" fontId="26" fillId="33" borderId="28" xfId="0" applyNumberFormat="1" applyFont="1" applyFill="1" applyBorder="1" applyAlignment="1">
      <alignment horizontal="right"/>
    </xf>
    <xf numFmtId="3" fontId="26" fillId="33" borderId="98" xfId="0" applyNumberFormat="1" applyFont="1" applyFill="1" applyBorder="1" applyAlignment="1">
      <alignment horizontal="right"/>
    </xf>
    <xf numFmtId="3" fontId="26" fillId="33" borderId="99" xfId="0" applyNumberFormat="1" applyFont="1" applyFill="1" applyBorder="1" applyAlignment="1">
      <alignment horizontal="right"/>
    </xf>
    <xf numFmtId="49" fontId="26" fillId="33" borderId="100" xfId="0" applyNumberFormat="1" applyFont="1" applyFill="1" applyBorder="1" applyAlignment="1">
      <alignment horizontal="left" vertical="top"/>
    </xf>
    <xf numFmtId="49" fontId="26" fillId="33" borderId="65" xfId="0" applyNumberFormat="1" applyFont="1" applyFill="1" applyBorder="1" applyAlignment="1">
      <alignment horizontal="left" vertical="top"/>
    </xf>
    <xf numFmtId="49" fontId="30" fillId="33" borderId="1" xfId="0" applyNumberFormat="1" applyFont="1" applyFill="1" applyBorder="1" applyAlignment="1">
      <alignment horizontal="center" vertical="center" wrapText="1"/>
    </xf>
    <xf numFmtId="3" fontId="26" fillId="33" borderId="57" xfId="0" applyNumberFormat="1" applyFont="1" applyFill="1" applyBorder="1" applyAlignment="1">
      <alignment horizontal="right"/>
    </xf>
    <xf numFmtId="3" fontId="26" fillId="33" borderId="67" xfId="0" applyNumberFormat="1" applyFont="1" applyFill="1" applyBorder="1" applyAlignment="1">
      <alignment horizontal="right"/>
    </xf>
    <xf numFmtId="3" fontId="26" fillId="33" borderId="1" xfId="0" applyNumberFormat="1" applyFont="1" applyFill="1" applyBorder="1" applyAlignment="1">
      <alignment horizontal="right"/>
    </xf>
    <xf numFmtId="3" fontId="26" fillId="33" borderId="73" xfId="0" applyNumberFormat="1" applyFont="1" applyFill="1" applyBorder="1" applyAlignment="1">
      <alignment horizontal="right"/>
    </xf>
    <xf numFmtId="3" fontId="26" fillId="33" borderId="80" xfId="0" applyNumberFormat="1" applyFont="1" applyFill="1" applyBorder="1" applyAlignment="1">
      <alignment horizontal="right"/>
    </xf>
    <xf numFmtId="3" fontId="26" fillId="33" borderId="18" xfId="0" applyNumberFormat="1" applyFont="1" applyFill="1" applyBorder="1" applyAlignment="1">
      <alignment horizontal="right"/>
    </xf>
    <xf numFmtId="3" fontId="26" fillId="0" borderId="15" xfId="0" applyNumberFormat="1" applyFont="1" applyBorder="1" applyAlignment="1">
      <alignment horizontal="right"/>
    </xf>
    <xf numFmtId="3" fontId="26" fillId="33" borderId="74" xfId="0" applyNumberFormat="1" applyFont="1" applyFill="1" applyBorder="1" applyAlignment="1">
      <alignment horizontal="right"/>
    </xf>
    <xf numFmtId="3" fontId="26" fillId="33" borderId="90" xfId="0" applyNumberFormat="1" applyFont="1" applyFill="1" applyBorder="1" applyAlignment="1">
      <alignment horizontal="right"/>
    </xf>
    <xf numFmtId="3" fontId="33" fillId="0" borderId="1" xfId="0" applyNumberFormat="1" applyFont="1" applyBorder="1" applyAlignment="1">
      <alignment vertical="top" wrapText="1"/>
    </xf>
    <xf numFmtId="49" fontId="30" fillId="33" borderId="50" xfId="0" applyNumberFormat="1" applyFont="1" applyFill="1" applyBorder="1" applyAlignment="1">
      <alignment horizontal="left" vertical="top"/>
    </xf>
    <xf numFmtId="3" fontId="34" fillId="0" borderId="1" xfId="0" applyNumberFormat="1" applyFont="1" applyBorder="1" applyAlignment="1">
      <alignment vertical="top" wrapText="1"/>
    </xf>
    <xf numFmtId="49" fontId="26" fillId="33" borderId="11" xfId="0" applyNumberFormat="1" applyFont="1" applyFill="1" applyBorder="1" applyAlignment="1">
      <alignment horizontal="left" vertical="top"/>
    </xf>
    <xf numFmtId="0" fontId="34" fillId="0" borderId="1" xfId="0" applyFont="1" applyBorder="1" applyAlignment="1">
      <alignment vertical="top" wrapText="1"/>
    </xf>
    <xf numFmtId="49" fontId="26" fillId="33" borderId="29" xfId="0" applyNumberFormat="1" applyFont="1" applyFill="1" applyBorder="1" applyAlignment="1">
      <alignment horizontal="left" vertical="top"/>
    </xf>
    <xf numFmtId="164" fontId="34" fillId="0" borderId="1" xfId="0" applyNumberFormat="1" applyFont="1" applyBorder="1" applyAlignment="1">
      <alignment vertical="top" wrapText="1"/>
    </xf>
    <xf numFmtId="164" fontId="33" fillId="0" borderId="1" xfId="0" applyNumberFormat="1" applyFont="1" applyBorder="1" applyAlignment="1">
      <alignment vertical="top" wrapText="1"/>
    </xf>
    <xf numFmtId="0" fontId="26" fillId="33" borderId="4" xfId="0" applyFont="1" applyFill="1" applyBorder="1" applyAlignment="1"/>
    <xf numFmtId="3" fontId="26" fillId="33" borderId="1" xfId="0" applyNumberFormat="1" applyFont="1" applyFill="1" applyBorder="1" applyAlignment="1">
      <alignment horizontal="right"/>
    </xf>
    <xf numFmtId="0" fontId="1" fillId="33" borderId="4" xfId="0" applyFont="1" applyFill="1" applyBorder="1" applyAlignment="1"/>
    <xf numFmtId="49" fontId="30" fillId="33" borderId="1" xfId="0"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3" fontId="26" fillId="33" borderId="1" xfId="0" applyNumberFormat="1" applyFont="1" applyFill="1" applyBorder="1" applyAlignment="1">
      <alignment horizontal="right"/>
    </xf>
    <xf numFmtId="0" fontId="1" fillId="33" borderId="1" xfId="0" applyFont="1" applyFill="1" applyBorder="1" applyAlignment="1">
      <alignment vertical="top" wrapText="1"/>
    </xf>
    <xf numFmtId="3" fontId="34" fillId="33" borderId="1" xfId="0" applyNumberFormat="1" applyFont="1" applyFill="1" applyBorder="1" applyAlignment="1">
      <alignment vertical="top" wrapText="1"/>
    </xf>
    <xf numFmtId="164" fontId="34" fillId="33" borderId="1" xfId="0" applyNumberFormat="1" applyFont="1" applyFill="1" applyBorder="1" applyAlignment="1">
      <alignment vertical="top" wrapText="1"/>
    </xf>
    <xf numFmtId="49" fontId="26" fillId="33" borderId="31" xfId="0" applyNumberFormat="1" applyFont="1" applyFill="1" applyBorder="1" applyAlignment="1">
      <alignment horizontal="left" vertical="top"/>
    </xf>
    <xf numFmtId="49" fontId="30" fillId="33" borderId="102" xfId="0" applyNumberFormat="1" applyFont="1" applyFill="1" applyBorder="1" applyAlignment="1">
      <alignment horizontal="left" vertical="top"/>
    </xf>
    <xf numFmtId="0" fontId="26" fillId="33" borderId="1" xfId="0" applyFont="1" applyFill="1" applyBorder="1" applyAlignment="1"/>
    <xf numFmtId="0" fontId="34" fillId="33" borderId="1" xfId="0" applyFont="1" applyFill="1" applyBorder="1" applyAlignment="1">
      <alignment vertical="top" wrapText="1"/>
    </xf>
    <xf numFmtId="49" fontId="30" fillId="33" borderId="1" xfId="0" applyNumberFormat="1" applyFont="1" applyFill="1" applyBorder="1" applyAlignment="1">
      <alignment horizontal="center" vertical="center" wrapText="1"/>
    </xf>
    <xf numFmtId="49" fontId="30" fillId="33" borderId="1" xfId="0" applyNumberFormat="1" applyFont="1" applyFill="1" applyBorder="1" applyAlignment="1">
      <alignment horizontal="center" vertical="center"/>
    </xf>
    <xf numFmtId="49" fontId="30" fillId="33" borderId="9" xfId="0" applyNumberFormat="1" applyFont="1" applyFill="1" applyBorder="1" applyAlignment="1">
      <alignment horizontal="center" vertical="center"/>
    </xf>
    <xf numFmtId="3" fontId="26" fillId="33" borderId="9" xfId="0" applyNumberFormat="1" applyFont="1" applyFill="1" applyBorder="1" applyAlignment="1">
      <alignment horizontal="right"/>
    </xf>
    <xf numFmtId="3" fontId="26" fillId="33" borderId="8" xfId="0" applyNumberFormat="1" applyFont="1" applyFill="1" applyBorder="1" applyAlignment="1">
      <alignment horizontal="right"/>
    </xf>
    <xf numFmtId="3" fontId="26" fillId="0" borderId="9" xfId="0" applyNumberFormat="1" applyFont="1" applyBorder="1" applyAlignment="1">
      <alignment horizontal="right"/>
    </xf>
    <xf numFmtId="49" fontId="30" fillId="33" borderId="1" xfId="0" applyNumberFormat="1" applyFont="1" applyFill="1" applyBorder="1" applyAlignment="1">
      <alignment horizontal="center" vertical="center"/>
    </xf>
    <xf numFmtId="165" fontId="34" fillId="0" borderId="1" xfId="0" applyNumberFormat="1" applyFont="1" applyBorder="1" applyAlignment="1">
      <alignment vertical="top" wrapText="1"/>
    </xf>
    <xf numFmtId="3" fontId="26" fillId="33" borderId="33" xfId="0" applyNumberFormat="1" applyFont="1" applyFill="1" applyBorder="1" applyAlignment="1">
      <alignment horizontal="right"/>
    </xf>
    <xf numFmtId="3" fontId="26" fillId="33" borderId="1" xfId="0" applyNumberFormat="1" applyFont="1" applyFill="1" applyBorder="1"/>
    <xf numFmtId="0" fontId="26" fillId="33" borderId="24" xfId="0" applyFont="1" applyFill="1" applyBorder="1"/>
    <xf numFmtId="3" fontId="26" fillId="33" borderId="27" xfId="0" applyNumberFormat="1" applyFont="1" applyFill="1" applyBorder="1"/>
    <xf numFmtId="0" fontId="26" fillId="33" borderId="27" xfId="0" applyFont="1" applyFill="1" applyBorder="1"/>
    <xf numFmtId="3" fontId="26" fillId="33" borderId="95" xfId="0" applyNumberFormat="1" applyFont="1" applyFill="1" applyBorder="1" applyAlignment="1">
      <alignment horizontal="right"/>
    </xf>
    <xf numFmtId="3" fontId="30" fillId="33" borderId="103" xfId="0" applyNumberFormat="1" applyFont="1" applyFill="1" applyBorder="1" applyAlignment="1">
      <alignment horizontal="right"/>
    </xf>
    <xf numFmtId="3" fontId="26" fillId="33" borderId="95" xfId="0" applyNumberFormat="1" applyFont="1" applyFill="1" applyBorder="1" applyAlignment="1">
      <alignment horizontal="right"/>
    </xf>
    <xf numFmtId="3" fontId="30" fillId="33" borderId="1" xfId="0" applyNumberFormat="1" applyFont="1" applyFill="1" applyBorder="1"/>
    <xf numFmtId="3" fontId="26" fillId="33" borderId="104" xfId="0" applyNumberFormat="1" applyFont="1" applyFill="1" applyBorder="1" applyAlignment="1">
      <alignment horizontal="right"/>
    </xf>
    <xf numFmtId="3" fontId="26" fillId="33" borderId="94" xfId="0" applyNumberFormat="1" applyFont="1" applyFill="1" applyBorder="1" applyAlignment="1">
      <alignment horizontal="right"/>
    </xf>
    <xf numFmtId="3" fontId="30" fillId="33" borderId="104" xfId="0" applyNumberFormat="1" applyFont="1" applyFill="1" applyBorder="1" applyAlignment="1">
      <alignment horizontal="right"/>
    </xf>
    <xf numFmtId="3" fontId="30" fillId="33" borderId="30" xfId="0" applyNumberFormat="1" applyFont="1" applyFill="1" applyBorder="1"/>
    <xf numFmtId="3" fontId="26" fillId="33" borderId="34" xfId="0" applyNumberFormat="1" applyFont="1" applyFill="1" applyBorder="1" applyAlignment="1">
      <alignment horizontal="right"/>
    </xf>
    <xf numFmtId="3" fontId="30" fillId="33" borderId="105" xfId="0" applyNumberFormat="1" applyFont="1" applyFill="1" applyBorder="1" applyAlignment="1">
      <alignment horizontal="right"/>
    </xf>
    <xf numFmtId="0" fontId="29" fillId="33" borderId="24" xfId="0" applyFont="1" applyFill="1" applyBorder="1"/>
    <xf numFmtId="0" fontId="29" fillId="33" borderId="27" xfId="0" applyFont="1" applyFill="1" applyBorder="1"/>
    <xf numFmtId="0" fontId="30" fillId="33" borderId="1" xfId="0" applyFont="1" applyFill="1" applyBorder="1"/>
    <xf numFmtId="3" fontId="26" fillId="33" borderId="35" xfId="0" applyNumberFormat="1" applyFont="1" applyFill="1" applyBorder="1" applyAlignment="1">
      <alignment horizontal="right"/>
    </xf>
    <xf numFmtId="49" fontId="30" fillId="33" borderId="1" xfId="0" applyNumberFormat="1" applyFont="1" applyFill="1" applyBorder="1" applyAlignment="1">
      <alignment horizontal="center" vertical="center"/>
    </xf>
    <xf numFmtId="3" fontId="26" fillId="33" borderId="95" xfId="0" applyNumberFormat="1" applyFont="1" applyFill="1" applyBorder="1" applyAlignment="1">
      <alignment horizontal="right"/>
    </xf>
    <xf numFmtId="3" fontId="26" fillId="33" borderId="94" xfId="0" applyNumberFormat="1" applyFont="1" applyFill="1" applyBorder="1" applyAlignment="1">
      <alignment horizontal="right"/>
    </xf>
    <xf numFmtId="3" fontId="26" fillId="33" borderId="106" xfId="0" applyNumberFormat="1" applyFont="1" applyFill="1" applyBorder="1" applyAlignment="1">
      <alignment horizontal="right"/>
    </xf>
    <xf numFmtId="3" fontId="26" fillId="33" borderId="25" xfId="0" applyNumberFormat="1" applyFont="1" applyFill="1" applyBorder="1" applyAlignment="1">
      <alignment horizontal="right"/>
    </xf>
    <xf numFmtId="0" fontId="30" fillId="33" borderId="30" xfId="0" applyFont="1" applyFill="1" applyBorder="1"/>
    <xf numFmtId="3" fontId="30" fillId="33" borderId="95" xfId="0" applyNumberFormat="1" applyFont="1" applyFill="1" applyBorder="1" applyAlignment="1">
      <alignment horizontal="right"/>
    </xf>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xf>
    <xf numFmtId="0" fontId="30" fillId="33" borderId="52" xfId="0" applyNumberFormat="1" applyFont="1" applyFill="1" applyBorder="1" applyAlignment="1">
      <alignment horizontal="left"/>
    </xf>
    <xf numFmtId="0" fontId="30" fillId="0" borderId="1" xfId="0" applyNumberFormat="1" applyFont="1" applyBorder="1" applyAlignment="1">
      <alignment horizontal="left"/>
    </xf>
    <xf numFmtId="0" fontId="30" fillId="0" borderId="52" xfId="0" applyNumberFormat="1" applyFont="1" applyBorder="1" applyAlignment="1">
      <alignment horizontal="left"/>
    </xf>
    <xf numFmtId="0" fontId="30" fillId="33" borderId="16" xfId="0" applyFont="1" applyFill="1" applyBorder="1" applyAlignment="1">
      <alignment horizontal="left"/>
    </xf>
    <xf numFmtId="49" fontId="30" fillId="33" borderId="1" xfId="0" applyNumberFormat="1" applyFont="1" applyFill="1" applyBorder="1" applyAlignment="1">
      <alignment horizontal="center" vertical="center"/>
    </xf>
    <xf numFmtId="164" fontId="0" fillId="33" borderId="0" xfId="0" applyNumberFormat="1" applyFill="1" applyBorder="1" applyAlignment="1"/>
    <xf numFmtId="49" fontId="30" fillId="33" borderId="1" xfId="0" applyNumberFormat="1" applyFont="1" applyFill="1" applyBorder="1" applyAlignment="1">
      <alignment horizontal="center" vertical="center"/>
    </xf>
    <xf numFmtId="3" fontId="26" fillId="33" borderId="24" xfId="0" applyNumberFormat="1" applyFont="1" applyFill="1" applyBorder="1"/>
    <xf numFmtId="3" fontId="26" fillId="33" borderId="30" xfId="0" applyNumberFormat="1" applyFont="1" applyFill="1" applyBorder="1"/>
    <xf numFmtId="164" fontId="0" fillId="33" borderId="0" xfId="0" applyNumberFormat="1" applyFill="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xf>
    <xf numFmtId="3" fontId="26" fillId="33" borderId="12" xfId="0" applyNumberFormat="1" applyFont="1" applyFill="1" applyBorder="1" applyAlignment="1">
      <alignment horizontal="right"/>
    </xf>
    <xf numFmtId="3" fontId="26" fillId="33" borderId="9" xfId="0" applyNumberFormat="1" applyFont="1" applyFill="1" applyBorder="1" applyAlignment="1">
      <alignment horizontal="right"/>
    </xf>
    <xf numFmtId="3" fontId="26" fillId="33" borderId="13" xfId="0" applyNumberFormat="1" applyFont="1" applyFill="1" applyBorder="1" applyAlignment="1">
      <alignment horizontal="right"/>
    </xf>
    <xf numFmtId="3" fontId="26" fillId="33" borderId="57" xfId="0" applyNumberFormat="1" applyFont="1" applyFill="1" applyBorder="1" applyAlignment="1">
      <alignment horizontal="right"/>
    </xf>
    <xf numFmtId="3" fontId="26" fillId="33" borderId="10" xfId="0" applyNumberFormat="1" applyFont="1" applyFill="1" applyBorder="1" applyAlignment="1">
      <alignment horizontal="right"/>
    </xf>
    <xf numFmtId="3" fontId="26" fillId="33" borderId="101" xfId="0" applyNumberFormat="1" applyFont="1" applyFill="1" applyBorder="1" applyAlignment="1">
      <alignment horizontal="right"/>
    </xf>
    <xf numFmtId="3" fontId="26" fillId="33" borderId="20" xfId="0" applyNumberFormat="1" applyFont="1" applyFill="1" applyBorder="1" applyAlignment="1">
      <alignment horizontal="right"/>
    </xf>
    <xf numFmtId="3" fontId="26" fillId="33" borderId="17" xfId="0" applyNumberFormat="1" applyFont="1" applyFill="1" applyBorder="1" applyAlignment="1">
      <alignment horizontal="right"/>
    </xf>
    <xf numFmtId="3" fontId="26" fillId="33" borderId="1" xfId="0" applyNumberFormat="1" applyFont="1" applyFill="1" applyBorder="1" applyAlignment="1">
      <alignment horizontal="right"/>
    </xf>
    <xf numFmtId="3" fontId="26" fillId="33" borderId="6" xfId="0" applyNumberFormat="1" applyFont="1" applyFill="1" applyBorder="1" applyAlignment="1">
      <alignment horizontal="right"/>
    </xf>
    <xf numFmtId="3" fontId="26" fillId="33" borderId="67" xfId="0" applyNumberFormat="1" applyFont="1" applyFill="1" applyBorder="1" applyAlignment="1">
      <alignment horizontal="right"/>
    </xf>
    <xf numFmtId="3" fontId="26" fillId="33" borderId="19" xfId="0" applyNumberFormat="1" applyFont="1" applyFill="1" applyBorder="1" applyAlignment="1">
      <alignment horizontal="right"/>
    </xf>
    <xf numFmtId="3" fontId="26" fillId="33" borderId="95" xfId="0" applyNumberFormat="1" applyFont="1" applyFill="1" applyBorder="1" applyAlignment="1">
      <alignment horizontal="right"/>
    </xf>
    <xf numFmtId="3" fontId="26" fillId="33" borderId="32" xfId="0" applyNumberFormat="1" applyFont="1" applyFill="1" applyBorder="1" applyAlignment="1">
      <alignment horizontal="right"/>
    </xf>
    <xf numFmtId="3" fontId="26" fillId="33" borderId="33" xfId="0" applyNumberFormat="1" applyFont="1" applyFill="1" applyBorder="1" applyAlignment="1">
      <alignment horizontal="right"/>
    </xf>
    <xf numFmtId="3" fontId="26" fillId="33" borderId="73" xfId="0" applyNumberFormat="1" applyFont="1" applyFill="1" applyBorder="1" applyAlignment="1">
      <alignment horizontal="right"/>
    </xf>
    <xf numFmtId="3" fontId="26" fillId="33" borderId="14" xfId="0" applyNumberFormat="1" applyFont="1" applyFill="1" applyBorder="1" applyAlignment="1">
      <alignment horizontal="right"/>
    </xf>
    <xf numFmtId="3" fontId="26" fillId="33" borderId="0" xfId="0" applyNumberFormat="1" applyFont="1" applyFill="1" applyBorder="1" applyAlignment="1">
      <alignment horizontal="right"/>
    </xf>
    <xf numFmtId="3" fontId="26" fillId="33" borderId="80" xfId="0" applyNumberFormat="1" applyFont="1" applyFill="1" applyBorder="1" applyAlignment="1">
      <alignment horizontal="right"/>
    </xf>
    <xf numFmtId="3" fontId="26" fillId="33" borderId="2" xfId="0" applyNumberFormat="1" applyFont="1" applyFill="1" applyBorder="1" applyAlignment="1">
      <alignment horizontal="right"/>
    </xf>
    <xf numFmtId="3" fontId="26" fillId="33" borderId="34" xfId="0" applyNumberFormat="1" applyFont="1" applyFill="1" applyBorder="1" applyAlignment="1">
      <alignment horizontal="right"/>
    </xf>
    <xf numFmtId="3" fontId="26" fillId="33" borderId="22" xfId="0" applyNumberFormat="1" applyFont="1" applyFill="1" applyBorder="1" applyAlignment="1">
      <alignment horizontal="right"/>
    </xf>
    <xf numFmtId="3" fontId="26" fillId="33" borderId="21" xfId="0" applyNumberFormat="1" applyFont="1" applyFill="1" applyBorder="1" applyAlignment="1">
      <alignment horizontal="right"/>
    </xf>
    <xf numFmtId="3" fontId="26" fillId="33" borderId="87" xfId="0" applyNumberFormat="1" applyFont="1" applyFill="1" applyBorder="1" applyAlignment="1">
      <alignment horizontal="right"/>
    </xf>
    <xf numFmtId="3" fontId="26" fillId="33" borderId="30" xfId="0" applyNumberFormat="1" applyFont="1" applyFill="1" applyBorder="1" applyAlignment="1">
      <alignment horizontal="right"/>
    </xf>
    <xf numFmtId="3" fontId="26" fillId="33" borderId="90" xfId="0" applyNumberFormat="1" applyFont="1" applyFill="1" applyBorder="1" applyAlignment="1">
      <alignment horizontal="right"/>
    </xf>
    <xf numFmtId="0" fontId="34" fillId="33" borderId="1" xfId="0" applyFont="1" applyFill="1" applyBorder="1" applyAlignment="1">
      <alignment horizontal="right" vertical="top" wrapText="1"/>
    </xf>
    <xf numFmtId="3" fontId="34" fillId="33" borderId="1" xfId="0" applyNumberFormat="1" applyFont="1" applyFill="1" applyBorder="1" applyAlignment="1">
      <alignment horizontal="right" vertical="top" wrapText="1"/>
    </xf>
    <xf numFmtId="3" fontId="33" fillId="33" borderId="1" xfId="0" applyNumberFormat="1" applyFont="1" applyFill="1" applyBorder="1" applyAlignment="1">
      <alignment vertical="top" wrapText="1"/>
    </xf>
    <xf numFmtId="0" fontId="33" fillId="33" borderId="1" xfId="0" applyFont="1" applyFill="1" applyBorder="1" applyAlignment="1">
      <alignment vertical="top" wrapText="1"/>
    </xf>
    <xf numFmtId="0" fontId="26" fillId="33" borderId="1" xfId="0" applyFont="1" applyFill="1" applyBorder="1" applyAlignment="1">
      <alignment horizontal="right"/>
    </xf>
    <xf numFmtId="0" fontId="26" fillId="33" borderId="24" xfId="0" applyFont="1" applyFill="1" applyBorder="1" applyAlignment="1">
      <alignment horizontal="right"/>
    </xf>
    <xf numFmtId="0" fontId="26" fillId="33" borderId="27" xfId="0" applyFont="1" applyFill="1" applyBorder="1" applyAlignment="1">
      <alignment horizontal="right"/>
    </xf>
    <xf numFmtId="0" fontId="30" fillId="33" borderId="30" xfId="0" applyFont="1" applyFill="1" applyBorder="1" applyAlignment="1">
      <alignment horizontal="right"/>
    </xf>
    <xf numFmtId="0" fontId="30" fillId="33" borderId="1" xfId="0" applyFont="1" applyFill="1" applyBorder="1" applyAlignment="1">
      <alignment horizontal="right"/>
    </xf>
    <xf numFmtId="3" fontId="30" fillId="33" borderId="30" xfId="0" applyNumberFormat="1" applyFont="1" applyFill="1" applyBorder="1" applyAlignment="1">
      <alignment horizontal="right"/>
    </xf>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49" fontId="30" fillId="33" borderId="1" xfId="0"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4" xfId="0" applyNumberFormat="1" applyFont="1" applyFill="1" applyBorder="1" applyAlignment="1">
      <alignment horizontal="left" vertical="center"/>
    </xf>
    <xf numFmtId="0" fontId="30" fillId="33" borderId="30" xfId="0" applyNumberFormat="1" applyFont="1" applyFill="1" applyBorder="1" applyAlignment="1">
      <alignment horizontal="left" vertical="center"/>
    </xf>
    <xf numFmtId="0" fontId="30" fillId="33" borderId="27"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wrapText="1"/>
    </xf>
    <xf numFmtId="49" fontId="30" fillId="33" borderId="9" xfId="0" applyNumberFormat="1" applyFont="1" applyFill="1" applyBorder="1" applyAlignment="1">
      <alignment horizontal="center" vertical="center"/>
    </xf>
    <xf numFmtId="49" fontId="30" fillId="33" borderId="12" xfId="0" applyNumberFormat="1" applyFont="1" applyFill="1" applyBorder="1" applyAlignment="1">
      <alignment horizontal="center" vertical="center"/>
    </xf>
    <xf numFmtId="49" fontId="30" fillId="33" borderId="22" xfId="0" applyNumberFormat="1" applyFont="1" applyFill="1" applyBorder="1" applyAlignment="1">
      <alignment horizontal="center" vertical="center"/>
    </xf>
    <xf numFmtId="0" fontId="30" fillId="33" borderId="115" xfId="0" applyNumberFormat="1" applyFont="1" applyFill="1" applyBorder="1" applyAlignment="1">
      <alignment horizontal="left" vertical="center"/>
    </xf>
    <xf numFmtId="0" fontId="30" fillId="33" borderId="116" xfId="0" applyNumberFormat="1" applyFont="1" applyFill="1" applyBorder="1" applyAlignment="1">
      <alignment horizontal="left" vertical="center"/>
    </xf>
    <xf numFmtId="0" fontId="30" fillId="33" borderId="117" xfId="0" applyNumberFormat="1" applyFont="1" applyFill="1" applyBorder="1" applyAlignment="1">
      <alignment horizontal="left" vertical="center"/>
    </xf>
    <xf numFmtId="3" fontId="26" fillId="33" borderId="32" xfId="0" applyNumberFormat="1" applyFont="1" applyFill="1" applyBorder="1" applyAlignment="1">
      <alignment horizontal="right"/>
    </xf>
    <xf numFmtId="3" fontId="26" fillId="33" borderId="33" xfId="0" applyNumberFormat="1" applyFont="1" applyFill="1" applyBorder="1" applyAlignment="1">
      <alignment horizontal="right"/>
    </xf>
    <xf numFmtId="3" fontId="26" fillId="33" borderId="107" xfId="0" applyNumberFormat="1" applyFont="1" applyFill="1" applyBorder="1" applyAlignment="1">
      <alignment horizontal="right"/>
    </xf>
    <xf numFmtId="3" fontId="26" fillId="33" borderId="95" xfId="0" applyNumberFormat="1" applyFont="1" applyFill="1" applyBorder="1" applyAlignment="1">
      <alignment horizontal="right"/>
    </xf>
    <xf numFmtId="3" fontId="26" fillId="33" borderId="101" xfId="0" applyNumberFormat="1" applyFont="1" applyFill="1" applyBorder="1" applyAlignment="1">
      <alignment horizontal="right"/>
    </xf>
    <xf numFmtId="3" fontId="26" fillId="33" borderId="57" xfId="0" applyNumberFormat="1" applyFont="1" applyFill="1" applyBorder="1" applyAlignment="1">
      <alignment horizontal="right"/>
    </xf>
    <xf numFmtId="3" fontId="26" fillId="33" borderId="36" xfId="0" applyNumberFormat="1" applyFont="1" applyFill="1" applyBorder="1" applyAlignment="1">
      <alignment horizontal="right"/>
    </xf>
    <xf numFmtId="3" fontId="26" fillId="33" borderId="10" xfId="0" applyNumberFormat="1" applyFont="1" applyFill="1" applyBorder="1" applyAlignment="1">
      <alignment horizontal="right"/>
    </xf>
    <xf numFmtId="3" fontId="26" fillId="33" borderId="67" xfId="0" applyNumberFormat="1" applyFont="1" applyFill="1" applyBorder="1" applyAlignment="1">
      <alignment horizontal="right"/>
    </xf>
    <xf numFmtId="3" fontId="26" fillId="33" borderId="108" xfId="0" applyNumberFormat="1" applyFont="1" applyFill="1" applyBorder="1" applyAlignment="1">
      <alignment horizontal="right"/>
    </xf>
    <xf numFmtId="3" fontId="26" fillId="33" borderId="12" xfId="0" applyNumberFormat="1" applyFont="1" applyFill="1" applyBorder="1" applyAlignment="1">
      <alignment horizontal="right"/>
    </xf>
    <xf numFmtId="3" fontId="26" fillId="33" borderId="9" xfId="0" applyNumberFormat="1" applyFont="1" applyFill="1" applyBorder="1" applyAlignment="1">
      <alignment horizontal="right"/>
    </xf>
    <xf numFmtId="3" fontId="26" fillId="33" borderId="13" xfId="0" applyNumberFormat="1" applyFont="1" applyFill="1" applyBorder="1" applyAlignment="1">
      <alignment horizontal="right"/>
    </xf>
    <xf numFmtId="0" fontId="31" fillId="33" borderId="0" xfId="0" applyFont="1" applyFill="1" applyAlignment="1">
      <alignment horizontal="left"/>
    </xf>
    <xf numFmtId="0" fontId="26" fillId="33" borderId="0" xfId="0" applyFont="1" applyFill="1" applyBorder="1" applyAlignment="1">
      <alignment horizontal="center" wrapText="1"/>
    </xf>
    <xf numFmtId="3" fontId="26" fillId="33" borderId="6" xfId="0" applyNumberFormat="1" applyFont="1" applyFill="1" applyBorder="1" applyAlignment="1">
      <alignment horizontal="right"/>
    </xf>
    <xf numFmtId="3" fontId="26" fillId="33" borderId="19" xfId="0" applyNumberFormat="1" applyFont="1" applyFill="1" applyBorder="1" applyAlignment="1">
      <alignment horizontal="right"/>
    </xf>
    <xf numFmtId="3" fontId="26" fillId="33" borderId="118" xfId="0" applyNumberFormat="1" applyFont="1" applyFill="1" applyBorder="1" applyAlignment="1">
      <alignment horizontal="right"/>
    </xf>
    <xf numFmtId="3" fontId="26" fillId="33" borderId="17" xfId="0" applyNumberFormat="1" applyFont="1" applyFill="1" applyBorder="1" applyAlignment="1">
      <alignment horizontal="right"/>
    </xf>
    <xf numFmtId="3" fontId="26" fillId="33" borderId="20" xfId="0" applyNumberFormat="1" applyFont="1" applyFill="1" applyBorder="1" applyAlignment="1">
      <alignment horizontal="right"/>
    </xf>
    <xf numFmtId="3" fontId="26" fillId="33" borderId="1" xfId="0" applyNumberFormat="1" applyFont="1" applyFill="1" applyBorder="1" applyAlignment="1">
      <alignment horizontal="right"/>
    </xf>
    <xf numFmtId="3" fontId="26" fillId="33" borderId="109" xfId="0" applyNumberFormat="1" applyFont="1" applyFill="1" applyBorder="1" applyAlignment="1">
      <alignment horizontal="right"/>
    </xf>
    <xf numFmtId="3" fontId="26" fillId="33" borderId="94" xfId="0" applyNumberFormat="1" applyFont="1" applyFill="1" applyBorder="1" applyAlignment="1">
      <alignment horizontal="right"/>
    </xf>
    <xf numFmtId="3" fontId="26" fillId="33" borderId="110" xfId="0" applyNumberFormat="1" applyFont="1" applyFill="1" applyBorder="1" applyAlignment="1">
      <alignment horizontal="right"/>
    </xf>
    <xf numFmtId="3" fontId="26" fillId="33" borderId="73" xfId="0" applyNumberFormat="1" applyFont="1" applyFill="1" applyBorder="1" applyAlignment="1">
      <alignment horizontal="right"/>
    </xf>
    <xf numFmtId="3" fontId="26" fillId="33" borderId="34" xfId="0" applyNumberFormat="1" applyFont="1" applyFill="1" applyBorder="1" applyAlignment="1">
      <alignment horizontal="right"/>
    </xf>
    <xf numFmtId="3" fontId="26" fillId="33" borderId="29" xfId="0" applyNumberFormat="1" applyFont="1" applyFill="1" applyBorder="1" applyAlignment="1">
      <alignment horizontal="right"/>
    </xf>
    <xf numFmtId="3" fontId="26" fillId="33" borderId="80" xfId="0" applyNumberFormat="1" applyFont="1" applyFill="1" applyBorder="1" applyAlignment="1">
      <alignment horizontal="right"/>
    </xf>
    <xf numFmtId="3" fontId="26" fillId="33" borderId="111" xfId="0" applyNumberFormat="1" applyFont="1" applyFill="1" applyBorder="1" applyAlignment="1">
      <alignment horizontal="right"/>
    </xf>
    <xf numFmtId="3" fontId="26" fillId="33" borderId="14" xfId="0" applyNumberFormat="1" applyFont="1" applyFill="1" applyBorder="1" applyAlignment="1">
      <alignment horizontal="right"/>
    </xf>
    <xf numFmtId="3" fontId="26" fillId="33" borderId="0" xfId="0" applyNumberFormat="1" applyFont="1" applyFill="1" applyBorder="1" applyAlignment="1">
      <alignment horizontal="right"/>
    </xf>
    <xf numFmtId="3" fontId="26" fillId="33" borderId="2" xfId="0" applyNumberFormat="1" applyFont="1" applyFill="1" applyBorder="1" applyAlignment="1">
      <alignment horizontal="right"/>
    </xf>
    <xf numFmtId="3" fontId="26" fillId="33" borderId="31" xfId="0" applyNumberFormat="1" applyFont="1" applyFill="1" applyBorder="1" applyAlignment="1">
      <alignment horizontal="right"/>
    </xf>
    <xf numFmtId="3" fontId="26" fillId="33" borderId="37" xfId="0" applyNumberFormat="1" applyFont="1" applyFill="1" applyBorder="1" applyAlignment="1">
      <alignment horizontal="right"/>
    </xf>
    <xf numFmtId="3" fontId="26" fillId="33" borderId="38" xfId="0" applyNumberFormat="1" applyFont="1" applyFill="1" applyBorder="1" applyAlignment="1">
      <alignment horizontal="right"/>
    </xf>
    <xf numFmtId="3" fontId="26" fillId="33" borderId="8" xfId="0" applyNumberFormat="1" applyFont="1" applyFill="1" applyBorder="1" applyAlignment="1">
      <alignment horizontal="right"/>
    </xf>
    <xf numFmtId="3" fontId="26" fillId="33" borderId="18" xfId="0" applyNumberFormat="1" applyFont="1" applyFill="1" applyBorder="1" applyAlignment="1">
      <alignment horizontal="right"/>
    </xf>
    <xf numFmtId="3" fontId="26" fillId="0" borderId="1" xfId="0" applyNumberFormat="1" applyFont="1" applyBorder="1" applyAlignment="1">
      <alignment horizontal="right"/>
    </xf>
    <xf numFmtId="3" fontId="26" fillId="33" borderId="112" xfId="0" applyNumberFormat="1" applyFont="1" applyFill="1" applyBorder="1" applyAlignment="1">
      <alignment horizontal="right"/>
    </xf>
    <xf numFmtId="3" fontId="26" fillId="0" borderId="9" xfId="0" applyNumberFormat="1" applyFont="1" applyBorder="1" applyAlignment="1">
      <alignment horizontal="right"/>
    </xf>
    <xf numFmtId="3" fontId="26" fillId="0" borderId="15" xfId="0" applyNumberFormat="1" applyFont="1" applyBorder="1" applyAlignment="1">
      <alignment horizontal="right"/>
    </xf>
    <xf numFmtId="3" fontId="26" fillId="0" borderId="22" xfId="0" applyNumberFormat="1" applyFont="1" applyBorder="1" applyAlignment="1">
      <alignment horizontal="right"/>
    </xf>
    <xf numFmtId="3" fontId="26" fillId="0" borderId="13" xfId="0" applyNumberFormat="1" applyFont="1" applyBorder="1" applyAlignment="1">
      <alignment horizontal="right"/>
    </xf>
    <xf numFmtId="3" fontId="26" fillId="0" borderId="57" xfId="0" applyNumberFormat="1" applyFont="1" applyBorder="1" applyAlignment="1">
      <alignment horizontal="right"/>
    </xf>
    <xf numFmtId="3" fontId="26" fillId="0" borderId="30" xfId="0" applyNumberFormat="1" applyFont="1" applyBorder="1" applyAlignment="1">
      <alignment horizontal="right"/>
    </xf>
    <xf numFmtId="3" fontId="26" fillId="0" borderId="17" xfId="0" applyNumberFormat="1" applyFont="1" applyBorder="1" applyAlignment="1">
      <alignment horizontal="right"/>
    </xf>
    <xf numFmtId="3" fontId="26" fillId="0" borderId="101" xfId="0" applyNumberFormat="1" applyFont="1" applyBorder="1" applyAlignment="1">
      <alignment horizontal="right"/>
    </xf>
    <xf numFmtId="3" fontId="26" fillId="0" borderId="7" xfId="0" applyNumberFormat="1" applyFont="1" applyBorder="1" applyAlignment="1">
      <alignment horizontal="right"/>
    </xf>
    <xf numFmtId="3" fontId="26" fillId="0" borderId="6" xfId="0" applyNumberFormat="1" applyFont="1" applyBorder="1" applyAlignment="1">
      <alignment horizontal="right"/>
    </xf>
    <xf numFmtId="3" fontId="26" fillId="33" borderId="113" xfId="0" applyNumberFormat="1" applyFont="1" applyFill="1" applyBorder="1" applyAlignment="1">
      <alignment horizontal="right"/>
    </xf>
    <xf numFmtId="3" fontId="26" fillId="33" borderId="74" xfId="0" applyNumberFormat="1" applyFont="1" applyFill="1" applyBorder="1" applyAlignment="1">
      <alignment horizontal="right"/>
    </xf>
    <xf numFmtId="3" fontId="26" fillId="33" borderId="114" xfId="0" applyNumberFormat="1" applyFont="1" applyFill="1" applyBorder="1" applyAlignment="1">
      <alignment horizontal="right"/>
    </xf>
    <xf numFmtId="3" fontId="26" fillId="33" borderId="90" xfId="0" applyNumberFormat="1" applyFont="1" applyFill="1" applyBorder="1" applyAlignment="1">
      <alignment horizontal="right"/>
    </xf>
    <xf numFmtId="3" fontId="26" fillId="33" borderId="39" xfId="0" applyNumberFormat="1" applyFont="1" applyFill="1" applyBorder="1" applyAlignment="1">
      <alignment horizontal="right"/>
    </xf>
    <xf numFmtId="3" fontId="26" fillId="33" borderId="30" xfId="0" applyNumberFormat="1" applyFont="1" applyFill="1" applyBorder="1" applyAlignment="1">
      <alignment horizontal="right"/>
    </xf>
    <xf numFmtId="3" fontId="26" fillId="33" borderId="21" xfId="0" applyNumberFormat="1" applyFont="1" applyFill="1" applyBorder="1" applyAlignment="1">
      <alignment horizontal="right"/>
    </xf>
    <xf numFmtId="3" fontId="26" fillId="33" borderId="87" xfId="0" applyNumberFormat="1" applyFont="1" applyFill="1" applyBorder="1" applyAlignment="1">
      <alignment horizontal="right"/>
    </xf>
    <xf numFmtId="3" fontId="26" fillId="33" borderId="22" xfId="0" applyNumberFormat="1" applyFont="1" applyFill="1" applyBorder="1" applyAlignment="1">
      <alignment horizontal="right"/>
    </xf>
    <xf numFmtId="3" fontId="26" fillId="33" borderId="7" xfId="0" applyNumberFormat="1" applyFont="1" applyFill="1" applyBorder="1" applyAlignment="1">
      <alignment horizontal="right"/>
    </xf>
    <xf numFmtId="3" fontId="26" fillId="33" borderId="26" xfId="0" applyNumberFormat="1" applyFont="1" applyFill="1" applyBorder="1" applyAlignment="1">
      <alignment horizontal="right"/>
    </xf>
    <xf numFmtId="3" fontId="26" fillId="33" borderId="40" xfId="0" applyNumberFormat="1" applyFont="1" applyFill="1" applyBorder="1" applyAlignment="1">
      <alignment horizontal="righ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57150</xdr:rowOff>
    </xdr:to>
    <xdr:pic>
      <xdr:nvPicPr>
        <xdr:cNvPr id="1265" name="Picture 3" descr="\\corp.ssi.govt.nz\usersm\mjohn034\Desktop\MSD Branding\MSD Logos\MSD_30mmBELOW_RGB.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5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zoomScale="90" zoomScaleNormal="90" workbookViewId="0"/>
  </sheetViews>
  <sheetFormatPr defaultColWidth="9" defaultRowHeight="12.75" x14ac:dyDescent="0.2"/>
  <cols>
    <col min="1" max="1" width="9" style="1"/>
    <col min="2" max="2" width="34.5" style="1" customWidth="1"/>
    <col min="3" max="3" width="106.125" style="1" customWidth="1"/>
    <col min="4" max="16384" width="9" style="1"/>
  </cols>
  <sheetData>
    <row r="1" spans="1:3" ht="63" customHeight="1" x14ac:dyDescent="0.2"/>
    <row r="2" spans="1:3" ht="30" customHeight="1" x14ac:dyDescent="0.2">
      <c r="B2" s="6" t="s">
        <v>21</v>
      </c>
      <c r="C2" s="7"/>
    </row>
    <row r="3" spans="1:3" ht="20.25" customHeight="1" x14ac:dyDescent="0.2">
      <c r="B3" s="8" t="s">
        <v>152</v>
      </c>
      <c r="C3" s="9"/>
    </row>
    <row r="4" spans="1:3" ht="20.25" customHeight="1" x14ac:dyDescent="0.2">
      <c r="B4" s="9"/>
      <c r="C4" s="9"/>
    </row>
    <row r="5" spans="1:3" ht="14.25" x14ac:dyDescent="0.2">
      <c r="B5" s="10" t="s">
        <v>15</v>
      </c>
      <c r="C5" s="9"/>
    </row>
    <row r="6" spans="1:3" x14ac:dyDescent="0.2">
      <c r="A6" s="13"/>
      <c r="B6" s="11" t="s">
        <v>68</v>
      </c>
      <c r="C6" s="12"/>
    </row>
    <row r="7" spans="1:3" x14ac:dyDescent="0.2">
      <c r="A7" s="13"/>
      <c r="B7" s="11" t="s">
        <v>69</v>
      </c>
      <c r="C7" s="12"/>
    </row>
    <row r="8" spans="1:3" x14ac:dyDescent="0.2">
      <c r="A8" s="13"/>
      <c r="B8" s="11" t="s">
        <v>133</v>
      </c>
      <c r="C8" s="12"/>
    </row>
    <row r="9" spans="1:3" x14ac:dyDescent="0.2">
      <c r="A9" s="13"/>
      <c r="B9" s="11" t="s">
        <v>71</v>
      </c>
      <c r="C9" s="12"/>
    </row>
    <row r="10" spans="1:3" x14ac:dyDescent="0.2">
      <c r="A10" s="13"/>
      <c r="B10" s="11" t="s">
        <v>70</v>
      </c>
      <c r="C10" s="12"/>
    </row>
    <row r="11" spans="1:3" x14ac:dyDescent="0.2">
      <c r="A11" s="13"/>
      <c r="B11" s="11" t="s">
        <v>72</v>
      </c>
      <c r="C11" s="12"/>
    </row>
    <row r="12" spans="1:3" x14ac:dyDescent="0.2">
      <c r="A12" s="13"/>
      <c r="B12" s="11" t="s">
        <v>73</v>
      </c>
      <c r="C12" s="12"/>
    </row>
    <row r="13" spans="1:3" x14ac:dyDescent="0.2">
      <c r="A13" s="13"/>
      <c r="B13" s="11" t="s">
        <v>144</v>
      </c>
      <c r="C13" s="12"/>
    </row>
    <row r="14" spans="1:3" x14ac:dyDescent="0.2">
      <c r="A14" s="13"/>
      <c r="B14" s="11" t="s">
        <v>142</v>
      </c>
      <c r="C14" s="12"/>
    </row>
    <row r="15" spans="1:3" x14ac:dyDescent="0.2">
      <c r="A15" s="13"/>
      <c r="B15" s="11" t="s">
        <v>74</v>
      </c>
      <c r="C15" s="12"/>
    </row>
    <row r="16" spans="1:3" ht="13.15" x14ac:dyDescent="0.25">
      <c r="A16" s="13"/>
      <c r="B16" s="11" t="s">
        <v>75</v>
      </c>
      <c r="C16" s="12"/>
    </row>
    <row r="17" spans="1:3" ht="13.15" x14ac:dyDescent="0.25">
      <c r="A17" s="13"/>
      <c r="B17" s="11" t="s">
        <v>76</v>
      </c>
      <c r="C17" s="12"/>
    </row>
    <row r="18" spans="1:3" ht="13.15" x14ac:dyDescent="0.25">
      <c r="A18" s="13"/>
      <c r="B18" s="11" t="s">
        <v>77</v>
      </c>
      <c r="C18" s="12"/>
    </row>
    <row r="19" spans="1:3" ht="13.15" x14ac:dyDescent="0.25">
      <c r="A19" s="13"/>
      <c r="B19" s="11" t="s">
        <v>104</v>
      </c>
      <c r="C19" s="12"/>
    </row>
    <row r="20" spans="1:3" ht="13.15" x14ac:dyDescent="0.25">
      <c r="A20" s="13"/>
      <c r="B20" s="11" t="s">
        <v>105</v>
      </c>
      <c r="C20" s="12"/>
    </row>
    <row r="21" spans="1:3" ht="13.15" x14ac:dyDescent="0.25">
      <c r="A21" s="13"/>
      <c r="B21" s="11" t="s">
        <v>78</v>
      </c>
      <c r="C21" s="12"/>
    </row>
    <row r="22" spans="1:3" ht="13.15" x14ac:dyDescent="0.25">
      <c r="A22" s="13"/>
      <c r="B22" s="11" t="s">
        <v>106</v>
      </c>
      <c r="C22" s="12"/>
    </row>
    <row r="23" spans="1:3" ht="13.15" x14ac:dyDescent="0.25">
      <c r="A23" s="13"/>
      <c r="B23" s="11" t="s">
        <v>79</v>
      </c>
      <c r="C23" s="12"/>
    </row>
    <row r="24" spans="1:3" ht="13.15" x14ac:dyDescent="0.25">
      <c r="A24" s="13"/>
      <c r="B24" s="11" t="s">
        <v>80</v>
      </c>
      <c r="C24" s="12"/>
    </row>
    <row r="25" spans="1:3" ht="13.15" x14ac:dyDescent="0.25">
      <c r="A25" s="13"/>
      <c r="B25" s="11" t="s">
        <v>103</v>
      </c>
      <c r="C25" s="12"/>
    </row>
    <row r="26" spans="1:3" ht="13.15" x14ac:dyDescent="0.25">
      <c r="B26" s="13"/>
      <c r="C26" s="13"/>
    </row>
    <row r="27" spans="1:3" ht="13.15" x14ac:dyDescent="0.25">
      <c r="B27" s="14"/>
      <c r="C27" s="9"/>
    </row>
    <row r="28" spans="1:3" ht="13.9" x14ac:dyDescent="0.25">
      <c r="B28" s="15" t="s">
        <v>16</v>
      </c>
      <c r="C28" s="16"/>
    </row>
    <row r="29" spans="1:3" ht="31.5" customHeight="1" x14ac:dyDescent="0.2">
      <c r="B29" s="17" t="s">
        <v>150</v>
      </c>
      <c r="C29" s="17" t="s">
        <v>118</v>
      </c>
    </row>
    <row r="30" spans="1:3" ht="44.25" customHeight="1" x14ac:dyDescent="0.25">
      <c r="B30" s="17" t="s">
        <v>22</v>
      </c>
      <c r="C30" s="17" t="s">
        <v>117</v>
      </c>
    </row>
    <row r="31" spans="1:3" ht="83.25" customHeight="1" x14ac:dyDescent="0.2">
      <c r="B31" s="17" t="s">
        <v>17</v>
      </c>
      <c r="C31" s="18" t="s">
        <v>124</v>
      </c>
    </row>
    <row r="32" spans="1:3" ht="18" customHeight="1" x14ac:dyDescent="0.25">
      <c r="B32" s="17" t="s">
        <v>18</v>
      </c>
      <c r="C32" s="17" t="s">
        <v>19</v>
      </c>
    </row>
    <row r="33" spans="2:3" ht="45.75" customHeight="1" x14ac:dyDescent="0.25">
      <c r="B33" s="17" t="s">
        <v>20</v>
      </c>
      <c r="C33" s="188" t="s">
        <v>131</v>
      </c>
    </row>
    <row r="34" spans="2:3" ht="61.5" customHeight="1" x14ac:dyDescent="0.2">
      <c r="B34" s="17" t="s">
        <v>21</v>
      </c>
      <c r="C34" s="17" t="s">
        <v>147</v>
      </c>
    </row>
    <row r="35" spans="2:3" ht="14.25" x14ac:dyDescent="0.2">
      <c r="B35" s="19"/>
      <c r="C35" s="9"/>
    </row>
    <row r="36" spans="2:3" ht="14.25" x14ac:dyDescent="0.2">
      <c r="B36" s="20" t="s">
        <v>23</v>
      </c>
      <c r="C36" s="21"/>
    </row>
    <row r="37" spans="2:3" x14ac:dyDescent="0.2">
      <c r="B37" s="184" t="s">
        <v>129</v>
      </c>
      <c r="C37" s="23"/>
    </row>
    <row r="38" spans="2:3" x14ac:dyDescent="0.2">
      <c r="B38" s="182" t="s">
        <v>127</v>
      </c>
      <c r="C38" s="23"/>
    </row>
    <row r="39" spans="2:3" x14ac:dyDescent="0.2">
      <c r="B39" s="22" t="s">
        <v>27</v>
      </c>
      <c r="C39" s="23"/>
    </row>
    <row r="40" spans="2:3" x14ac:dyDescent="0.2">
      <c r="B40" s="24" t="s">
        <v>134</v>
      </c>
      <c r="C40" s="23"/>
    </row>
    <row r="41" spans="2:3" ht="13.5" customHeight="1" x14ac:dyDescent="0.2">
      <c r="B41" s="22" t="s">
        <v>120</v>
      </c>
      <c r="C41" s="23"/>
    </row>
    <row r="42" spans="2:3" ht="27" customHeight="1" x14ac:dyDescent="0.2">
      <c r="B42" s="279" t="s">
        <v>148</v>
      </c>
      <c r="C42" s="280"/>
    </row>
    <row r="43" spans="2:3" x14ac:dyDescent="0.2">
      <c r="B43" s="25" t="s">
        <v>141</v>
      </c>
      <c r="C43" s="26"/>
    </row>
  </sheetData>
  <mergeCells count="1">
    <mergeCell ref="B42:C42"/>
  </mergeCells>
  <hyperlinks>
    <hyperlink ref="B6" location="'Summary table'!A1" display="Summary table, main benefit by regional council, September 2013 quarter"/>
    <hyperlink ref="B9" location="'Auckland regional council'!A1" display="Auckland regional council, by benefit and client type, September 2013 quarter"/>
    <hyperlink ref="B10" location="'Bay of Plenty regional council'!A1" display="Bay of Plenty regional council, by benefit and client type, September 2013 quarter"/>
    <hyperlink ref="B11" location="'Canterbury regional council'!A1" display="Canterbury regional council, by benefit and client type, September 2013 quarter"/>
    <hyperlink ref="B12" location="'Gisborne regional council'!A1" display="Gisborne regional council, by benefit and client type, September 2013 quarter"/>
    <hyperlink ref="B14" location="'Manawatu-Wanganui Regional Coun'!A1" display="Manawatu-Wanganui regional council, by benefit and client type, since September 2013"/>
    <hyperlink ref="B15" location="'Marlborough regional council'!A1" display="Marlborough regional council, by benefit and client type, September 2013 quarter"/>
    <hyperlink ref="B16" location="'Nelson regional council'!A1" display="Nelson regional council, by benefit and client type, September 2013 quarter"/>
    <hyperlink ref="B17" location="'Northland regional council'!A1" display="Northland regional council, by benefit and client type, September 2013 quarter"/>
    <hyperlink ref="B18" location="'Otago regional council'!A1" display="Otago regional council, by benefit and client type, September 2013 quarter"/>
    <hyperlink ref="B19" location="'Southland regional council'!A1" display="Southland regional council, by benefit and client type, September 2013 quarter"/>
    <hyperlink ref="B20" location="'Taranaki regional council'!A1" display="Taranaki regional council, by benefit and client type, September 2013 quarter"/>
    <hyperlink ref="B21" location="'Tasman regional council'!A1" display="Tasman regional council, by benefit and client type, September 2013 quarter"/>
    <hyperlink ref="B22" location="'Waikato regional council'!A1" display="Waikato regional council, by benefit and client type, September 2013 quarter"/>
    <hyperlink ref="B23" location="'Wellington regional council'!A1" display="Wellington regional council, by benefit and client type, September 2013 quarter"/>
    <hyperlink ref="B24" location="'West Coast regional council'!A1" display="West Coast regional council, by benefit and client type, September 2013 quarter"/>
    <hyperlink ref="B7" location="'Summary Table - by benefit'!A1" display="Summary table, main benefit by regional council and benefit type, latest quarter"/>
    <hyperlink ref="B13" location="'Hawke''s Bay Regional Council'!A1" display="Hawke's Bay regional council, by benefit and client type, since September 2013"/>
    <hyperlink ref="B25" location="'Regional Council Unknown'!A1" display="Regional council unknown, by benefit and client type, since September 2013"/>
    <hyperlink ref="B8" location="'Summary Table - by client type'!A1" display="Summary table, main benefit by regional council and client type, latest quarter"/>
  </hyperlinks>
  <pageMargins left="0.70866141732283472" right="0.70866141732283472" top="0.74803149606299213" bottom="0.74803149606299213" header="0.31496062992125984" footer="0.31496062992125984"/>
  <pageSetup paperSize="9" scale="57"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heetViews>
  <sheetFormatPr defaultColWidth="9" defaultRowHeight="14.25" x14ac:dyDescent="0.2"/>
  <cols>
    <col min="1" max="1" width="9" style="2"/>
    <col min="2" max="2" width="35.125" style="2" customWidth="1"/>
    <col min="3" max="16384" width="9" style="2"/>
  </cols>
  <sheetData>
    <row r="1" spans="1:4" ht="15" x14ac:dyDescent="0.2">
      <c r="A1" s="9"/>
      <c r="B1" s="34" t="s">
        <v>107</v>
      </c>
      <c r="C1" s="9"/>
      <c r="D1" s="9"/>
    </row>
    <row r="2" spans="1:4" x14ac:dyDescent="0.2">
      <c r="A2" s="9"/>
      <c r="B2" s="9"/>
      <c r="C2" s="9"/>
      <c r="D2" s="9"/>
    </row>
    <row r="3" spans="1:4" x14ac:dyDescent="0.2">
      <c r="A3" s="9"/>
      <c r="B3" s="283" t="s">
        <v>145</v>
      </c>
      <c r="C3" s="281" t="s">
        <v>153</v>
      </c>
      <c r="D3" s="282"/>
    </row>
    <row r="4" spans="1:4" x14ac:dyDescent="0.2">
      <c r="A4" s="9"/>
      <c r="B4" s="284"/>
      <c r="C4" s="27" t="s">
        <v>10</v>
      </c>
      <c r="D4" s="27" t="s">
        <v>11</v>
      </c>
    </row>
    <row r="5" spans="1:4" x14ac:dyDescent="0.2">
      <c r="A5" s="9"/>
      <c r="B5" s="28" t="s">
        <v>51</v>
      </c>
      <c r="C5" s="176">
        <v>78196</v>
      </c>
      <c r="D5" s="180">
        <v>28.1</v>
      </c>
    </row>
    <row r="6" spans="1:4" x14ac:dyDescent="0.2">
      <c r="A6" s="9"/>
      <c r="B6" s="28" t="s">
        <v>52</v>
      </c>
      <c r="C6" s="176">
        <v>20709</v>
      </c>
      <c r="D6" s="180">
        <v>7.4</v>
      </c>
    </row>
    <row r="7" spans="1:4" x14ac:dyDescent="0.2">
      <c r="A7" s="9"/>
      <c r="B7" s="28" t="s">
        <v>53</v>
      </c>
      <c r="C7" s="176">
        <v>27344</v>
      </c>
      <c r="D7" s="180">
        <v>9.8000000000000007</v>
      </c>
    </row>
    <row r="8" spans="1:4" x14ac:dyDescent="0.2">
      <c r="A8" s="9"/>
      <c r="B8" s="28" t="s">
        <v>54</v>
      </c>
      <c r="C8" s="176">
        <v>5062</v>
      </c>
      <c r="D8" s="180">
        <v>1.8</v>
      </c>
    </row>
    <row r="9" spans="1:4" x14ac:dyDescent="0.2">
      <c r="A9" s="9"/>
      <c r="B9" s="28" t="s">
        <v>55</v>
      </c>
      <c r="C9" s="176">
        <v>12000</v>
      </c>
      <c r="D9" s="180">
        <v>4.3</v>
      </c>
    </row>
    <row r="10" spans="1:4" x14ac:dyDescent="0.2">
      <c r="A10" s="9"/>
      <c r="B10" s="28" t="s">
        <v>56</v>
      </c>
      <c r="C10" s="176">
        <v>19574</v>
      </c>
      <c r="D10" s="180">
        <v>7</v>
      </c>
    </row>
    <row r="11" spans="1:4" x14ac:dyDescent="0.2">
      <c r="A11" s="9"/>
      <c r="B11" s="28" t="s">
        <v>57</v>
      </c>
      <c r="C11" s="176">
        <v>2067</v>
      </c>
      <c r="D11" s="180">
        <v>0.7</v>
      </c>
    </row>
    <row r="12" spans="1:4" x14ac:dyDescent="0.2">
      <c r="A12" s="9"/>
      <c r="B12" s="28" t="s">
        <v>58</v>
      </c>
      <c r="C12" s="176">
        <v>3083</v>
      </c>
      <c r="D12" s="180">
        <v>1.1000000000000001</v>
      </c>
    </row>
    <row r="13" spans="1:4" x14ac:dyDescent="0.2">
      <c r="A13" s="9"/>
      <c r="B13" s="28" t="s">
        <v>59</v>
      </c>
      <c r="C13" s="176">
        <v>16632</v>
      </c>
      <c r="D13" s="180">
        <v>6</v>
      </c>
    </row>
    <row r="14" spans="1:4" x14ac:dyDescent="0.2">
      <c r="A14" s="9"/>
      <c r="B14" s="28" t="s">
        <v>60</v>
      </c>
      <c r="C14" s="176">
        <v>10376</v>
      </c>
      <c r="D14" s="180">
        <v>3.7</v>
      </c>
    </row>
    <row r="15" spans="1:4" x14ac:dyDescent="0.2">
      <c r="A15" s="9"/>
      <c r="B15" s="28" t="s">
        <v>61</v>
      </c>
      <c r="C15" s="176">
        <v>5135</v>
      </c>
      <c r="D15" s="180">
        <v>1.8</v>
      </c>
    </row>
    <row r="16" spans="1:4" x14ac:dyDescent="0.2">
      <c r="A16" s="9"/>
      <c r="B16" s="28" t="s">
        <v>62</v>
      </c>
      <c r="C16" s="176">
        <v>7698</v>
      </c>
      <c r="D16" s="180">
        <v>2.8</v>
      </c>
    </row>
    <row r="17" spans="1:4" x14ac:dyDescent="0.2">
      <c r="A17" s="9"/>
      <c r="B17" s="28" t="s">
        <v>63</v>
      </c>
      <c r="C17" s="176">
        <v>2073</v>
      </c>
      <c r="D17" s="180">
        <v>0.7</v>
      </c>
    </row>
    <row r="18" spans="1:4" x14ac:dyDescent="0.2">
      <c r="A18" s="9"/>
      <c r="B18" s="28" t="s">
        <v>64</v>
      </c>
      <c r="C18" s="176">
        <v>31639</v>
      </c>
      <c r="D18" s="180">
        <v>11.4</v>
      </c>
    </row>
    <row r="19" spans="1:4" x14ac:dyDescent="0.2">
      <c r="A19" s="9"/>
      <c r="B19" s="28" t="s">
        <v>65</v>
      </c>
      <c r="C19" s="176">
        <v>28397</v>
      </c>
      <c r="D19" s="180">
        <v>10.199999999999999</v>
      </c>
    </row>
    <row r="20" spans="1:4" x14ac:dyDescent="0.2">
      <c r="A20" s="9"/>
      <c r="B20" s="28" t="s">
        <v>66</v>
      </c>
      <c r="C20" s="176">
        <v>2476</v>
      </c>
      <c r="D20" s="180">
        <v>0.9</v>
      </c>
    </row>
    <row r="21" spans="1:4" x14ac:dyDescent="0.2">
      <c r="A21" s="9"/>
      <c r="B21" s="28" t="s">
        <v>130</v>
      </c>
      <c r="C21" s="189">
        <f>5761+14</f>
        <v>5775</v>
      </c>
      <c r="D21" s="190">
        <v>2.1</v>
      </c>
    </row>
    <row r="22" spans="1:4" x14ac:dyDescent="0.2">
      <c r="A22" s="9"/>
      <c r="B22" s="30" t="s">
        <v>1</v>
      </c>
      <c r="C22" s="174">
        <v>278236</v>
      </c>
      <c r="D22" s="181">
        <v>100</v>
      </c>
    </row>
    <row r="23" spans="1:4" x14ac:dyDescent="0.2">
      <c r="A23" s="9"/>
      <c r="B23" s="33"/>
      <c r="C23" s="33"/>
      <c r="D23" s="33"/>
    </row>
    <row r="26" spans="1:4" x14ac:dyDescent="0.2">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workbookViewId="0"/>
  </sheetViews>
  <sheetFormatPr defaultColWidth="9" defaultRowHeight="14.25" x14ac:dyDescent="0.2"/>
  <cols>
    <col min="1" max="1" width="8.25" style="2" customWidth="1"/>
    <col min="2" max="2" width="37.125" style="2" customWidth="1"/>
    <col min="3" max="3" width="9" style="2"/>
    <col min="4" max="4" width="10.875" style="2" customWidth="1"/>
    <col min="5" max="5" width="9" style="2"/>
    <col min="6" max="6" width="10.875" style="2" customWidth="1"/>
    <col min="7" max="7" width="9.375" style="2" bestFit="1" customWidth="1"/>
    <col min="8" max="8" width="11.25" style="2" customWidth="1"/>
    <col min="9" max="9" width="9" style="2"/>
    <col min="10" max="10" width="10.875" style="2" customWidth="1"/>
    <col min="11" max="11" width="9" style="2"/>
    <col min="12" max="12" width="10.875" style="2" customWidth="1"/>
    <col min="13" max="13" width="3.875" style="2" customWidth="1"/>
    <col min="14" max="14" width="10.875" style="2" customWidth="1"/>
    <col min="15" max="16384" width="9" style="2"/>
  </cols>
  <sheetData>
    <row r="1" spans="1:14" ht="15" x14ac:dyDescent="0.2">
      <c r="A1" s="9"/>
      <c r="B1" s="34" t="s">
        <v>108</v>
      </c>
      <c r="C1" s="9"/>
      <c r="D1" s="9"/>
      <c r="E1" s="9"/>
      <c r="F1" s="9"/>
      <c r="G1" s="9"/>
      <c r="H1" s="9"/>
      <c r="I1" s="9"/>
      <c r="J1" s="9"/>
      <c r="K1" s="9"/>
      <c r="L1" s="9"/>
    </row>
    <row r="2" spans="1:14" x14ac:dyDescent="0.2">
      <c r="A2" s="9"/>
      <c r="B2" s="9"/>
      <c r="C2" s="9"/>
      <c r="D2" s="9"/>
      <c r="E2" s="9"/>
      <c r="F2" s="9"/>
      <c r="G2" s="9"/>
      <c r="H2" s="9"/>
      <c r="I2" s="9"/>
      <c r="J2" s="9"/>
      <c r="K2" s="9"/>
      <c r="L2" s="9"/>
    </row>
    <row r="3" spans="1:14" x14ac:dyDescent="0.2">
      <c r="A3" s="9"/>
      <c r="B3" s="283" t="s">
        <v>145</v>
      </c>
      <c r="C3" s="281" t="s">
        <v>153</v>
      </c>
      <c r="D3" s="282"/>
      <c r="E3" s="282"/>
      <c r="F3" s="282"/>
      <c r="G3" s="282"/>
      <c r="H3" s="282"/>
      <c r="I3" s="282"/>
      <c r="J3" s="282"/>
      <c r="K3" s="282"/>
      <c r="L3" s="282"/>
      <c r="M3" s="4"/>
      <c r="N3" s="4"/>
    </row>
    <row r="4" spans="1:14" ht="27" customHeight="1" x14ac:dyDescent="0.2">
      <c r="A4" s="9"/>
      <c r="B4" s="285"/>
      <c r="C4" s="281" t="s">
        <v>13</v>
      </c>
      <c r="D4" s="281"/>
      <c r="E4" s="281" t="s">
        <v>0</v>
      </c>
      <c r="F4" s="281"/>
      <c r="G4" s="286" t="s">
        <v>137</v>
      </c>
      <c r="H4" s="286"/>
      <c r="I4" s="281" t="s">
        <v>126</v>
      </c>
      <c r="J4" s="281"/>
      <c r="K4" s="281" t="s">
        <v>1</v>
      </c>
      <c r="L4" s="281"/>
      <c r="M4" s="4"/>
      <c r="N4" s="4"/>
    </row>
    <row r="5" spans="1:14" x14ac:dyDescent="0.2">
      <c r="A5" s="9"/>
      <c r="B5" s="284"/>
      <c r="C5" s="27" t="s">
        <v>10</v>
      </c>
      <c r="D5" s="27" t="s">
        <v>11</v>
      </c>
      <c r="E5" s="27" t="s">
        <v>10</v>
      </c>
      <c r="F5" s="27" t="s">
        <v>11</v>
      </c>
      <c r="G5" s="27" t="s">
        <v>10</v>
      </c>
      <c r="H5" s="27" t="s">
        <v>11</v>
      </c>
      <c r="I5" s="35" t="s">
        <v>10</v>
      </c>
      <c r="J5" s="35" t="s">
        <v>11</v>
      </c>
      <c r="K5" s="27" t="s">
        <v>10</v>
      </c>
      <c r="L5" s="27" t="s">
        <v>11</v>
      </c>
      <c r="M5" s="4"/>
      <c r="N5" s="4"/>
    </row>
    <row r="6" spans="1:14" x14ac:dyDescent="0.2">
      <c r="A6" s="9"/>
      <c r="B6" s="28" t="s">
        <v>51</v>
      </c>
      <c r="C6" s="176">
        <v>34887</v>
      </c>
      <c r="D6" s="202">
        <v>29.2</v>
      </c>
      <c r="E6" s="176">
        <v>19041</v>
      </c>
      <c r="F6" s="202">
        <v>30.6</v>
      </c>
      <c r="G6" s="176">
        <v>23141</v>
      </c>
      <c r="H6" s="202">
        <v>24.9</v>
      </c>
      <c r="I6" s="176">
        <v>1127</v>
      </c>
      <c r="J6" s="202">
        <v>32.1</v>
      </c>
      <c r="K6" s="176">
        <v>78196</v>
      </c>
      <c r="L6" s="202">
        <v>28.1</v>
      </c>
      <c r="M6" s="4"/>
      <c r="N6" s="236"/>
    </row>
    <row r="7" spans="1:14" x14ac:dyDescent="0.2">
      <c r="A7" s="9"/>
      <c r="B7" s="28" t="s">
        <v>52</v>
      </c>
      <c r="C7" s="176">
        <v>9807</v>
      </c>
      <c r="D7" s="202">
        <v>8.1999999999999993</v>
      </c>
      <c r="E7" s="176">
        <v>5262</v>
      </c>
      <c r="F7" s="202">
        <v>8.5</v>
      </c>
      <c r="G7" s="176">
        <v>5233</v>
      </c>
      <c r="H7" s="202">
        <v>5.6</v>
      </c>
      <c r="I7" s="176">
        <v>407</v>
      </c>
      <c r="J7" s="202">
        <v>11.6</v>
      </c>
      <c r="K7" s="176">
        <v>20709</v>
      </c>
      <c r="L7" s="202">
        <v>7.4</v>
      </c>
      <c r="M7" s="4"/>
      <c r="N7" s="236"/>
    </row>
    <row r="8" spans="1:14" x14ac:dyDescent="0.2">
      <c r="A8" s="9"/>
      <c r="B8" s="28" t="s">
        <v>53</v>
      </c>
      <c r="C8" s="176">
        <v>10108</v>
      </c>
      <c r="D8" s="202">
        <v>8.5</v>
      </c>
      <c r="E8" s="176">
        <v>5373</v>
      </c>
      <c r="F8" s="202">
        <v>8.6</v>
      </c>
      <c r="G8" s="176">
        <v>11580</v>
      </c>
      <c r="H8" s="202">
        <v>12.4</v>
      </c>
      <c r="I8" s="176">
        <v>283</v>
      </c>
      <c r="J8" s="202">
        <v>8.1</v>
      </c>
      <c r="K8" s="176">
        <v>27344</v>
      </c>
      <c r="L8" s="202">
        <v>9.8000000000000007</v>
      </c>
      <c r="M8" s="4"/>
      <c r="N8" s="236"/>
    </row>
    <row r="9" spans="1:14" x14ac:dyDescent="0.2">
      <c r="A9" s="9"/>
      <c r="B9" s="28" t="s">
        <v>54</v>
      </c>
      <c r="C9" s="176">
        <v>1981</v>
      </c>
      <c r="D9" s="202">
        <v>1.7</v>
      </c>
      <c r="E9" s="176">
        <v>1284</v>
      </c>
      <c r="F9" s="202">
        <v>2.1</v>
      </c>
      <c r="G9" s="176">
        <v>1711</v>
      </c>
      <c r="H9" s="202">
        <v>1.8</v>
      </c>
      <c r="I9" s="178">
        <v>86</v>
      </c>
      <c r="J9" s="202">
        <v>2.4</v>
      </c>
      <c r="K9" s="176">
        <v>5062</v>
      </c>
      <c r="L9" s="202">
        <v>1.8</v>
      </c>
      <c r="M9" s="4"/>
      <c r="N9" s="236"/>
    </row>
    <row r="10" spans="1:14" x14ac:dyDescent="0.2">
      <c r="A10" s="9"/>
      <c r="B10" s="28" t="s">
        <v>55</v>
      </c>
      <c r="C10" s="176">
        <v>4144</v>
      </c>
      <c r="D10" s="202">
        <v>3.5</v>
      </c>
      <c r="E10" s="176">
        <v>3056</v>
      </c>
      <c r="F10" s="202">
        <v>4.9000000000000004</v>
      </c>
      <c r="G10" s="176">
        <v>4622</v>
      </c>
      <c r="H10" s="202">
        <v>5</v>
      </c>
      <c r="I10" s="178">
        <v>178</v>
      </c>
      <c r="J10" s="202">
        <v>5.0999999999999996</v>
      </c>
      <c r="K10" s="176">
        <v>12000</v>
      </c>
      <c r="L10" s="202">
        <v>4.3</v>
      </c>
      <c r="M10" s="4"/>
      <c r="N10" s="236"/>
    </row>
    <row r="11" spans="1:14" x14ac:dyDescent="0.2">
      <c r="A11" s="9"/>
      <c r="B11" s="28" t="s">
        <v>56</v>
      </c>
      <c r="C11" s="176">
        <v>8318</v>
      </c>
      <c r="D11" s="202">
        <v>7</v>
      </c>
      <c r="E11" s="176">
        <v>3767</v>
      </c>
      <c r="F11" s="202">
        <v>6.1</v>
      </c>
      <c r="G11" s="176">
        <v>7278</v>
      </c>
      <c r="H11" s="202">
        <v>7.8</v>
      </c>
      <c r="I11" s="178">
        <v>211</v>
      </c>
      <c r="J11" s="202">
        <v>6</v>
      </c>
      <c r="K11" s="176">
        <v>19574</v>
      </c>
      <c r="L11" s="202">
        <v>7</v>
      </c>
      <c r="M11" s="4"/>
      <c r="N11" s="236"/>
    </row>
    <row r="12" spans="1:14" x14ac:dyDescent="0.2">
      <c r="A12" s="9"/>
      <c r="B12" s="28" t="s">
        <v>57</v>
      </c>
      <c r="C12" s="178">
        <v>870</v>
      </c>
      <c r="D12" s="202">
        <v>0.7</v>
      </c>
      <c r="E12" s="176">
        <v>489</v>
      </c>
      <c r="F12" s="202">
        <v>0.8</v>
      </c>
      <c r="G12" s="178">
        <v>685</v>
      </c>
      <c r="H12" s="202">
        <v>0.7</v>
      </c>
      <c r="I12" s="178">
        <v>23</v>
      </c>
      <c r="J12" s="202">
        <v>0.7</v>
      </c>
      <c r="K12" s="176">
        <v>2067</v>
      </c>
      <c r="L12" s="202">
        <v>0.7</v>
      </c>
      <c r="M12" s="4"/>
      <c r="N12" s="236"/>
    </row>
    <row r="13" spans="1:14" x14ac:dyDescent="0.2">
      <c r="A13" s="9"/>
      <c r="B13" s="28" t="s">
        <v>58</v>
      </c>
      <c r="C13" s="176">
        <v>1361</v>
      </c>
      <c r="D13" s="202">
        <v>1.1000000000000001</v>
      </c>
      <c r="E13" s="176">
        <v>704</v>
      </c>
      <c r="F13" s="202">
        <v>1.1000000000000001</v>
      </c>
      <c r="G13" s="176">
        <v>997</v>
      </c>
      <c r="H13" s="202">
        <v>1.1000000000000001</v>
      </c>
      <c r="I13" s="178">
        <v>21</v>
      </c>
      <c r="J13" s="202">
        <v>0.6</v>
      </c>
      <c r="K13" s="176">
        <v>3083</v>
      </c>
      <c r="L13" s="202">
        <v>1.1000000000000001</v>
      </c>
      <c r="M13" s="4"/>
      <c r="N13" s="236"/>
    </row>
    <row r="14" spans="1:14" x14ac:dyDescent="0.2">
      <c r="A14" s="9"/>
      <c r="B14" s="28" t="s">
        <v>59</v>
      </c>
      <c r="C14" s="176">
        <v>7853</v>
      </c>
      <c r="D14" s="202">
        <v>6.6</v>
      </c>
      <c r="E14" s="176">
        <v>4120</v>
      </c>
      <c r="F14" s="202">
        <v>6.6</v>
      </c>
      <c r="G14" s="176">
        <v>4454</v>
      </c>
      <c r="H14" s="202">
        <v>4.8</v>
      </c>
      <c r="I14" s="178">
        <v>205</v>
      </c>
      <c r="J14" s="202">
        <v>5.8</v>
      </c>
      <c r="K14" s="176">
        <v>16632</v>
      </c>
      <c r="L14" s="202">
        <v>6</v>
      </c>
      <c r="M14" s="4"/>
      <c r="N14" s="236"/>
    </row>
    <row r="15" spans="1:14" x14ac:dyDescent="0.2">
      <c r="A15" s="9"/>
      <c r="B15" s="28" t="s">
        <v>60</v>
      </c>
      <c r="C15" s="176">
        <v>4495</v>
      </c>
      <c r="D15" s="202">
        <v>3.8</v>
      </c>
      <c r="E15" s="176">
        <v>1750</v>
      </c>
      <c r="F15" s="202">
        <v>2.8</v>
      </c>
      <c r="G15" s="176">
        <v>4060</v>
      </c>
      <c r="H15" s="202">
        <v>4.4000000000000004</v>
      </c>
      <c r="I15" s="176">
        <v>71</v>
      </c>
      <c r="J15" s="202">
        <v>2</v>
      </c>
      <c r="K15" s="176">
        <v>10376</v>
      </c>
      <c r="L15" s="202">
        <v>3.7</v>
      </c>
      <c r="M15" s="4"/>
      <c r="N15" s="236"/>
    </row>
    <row r="16" spans="1:14" x14ac:dyDescent="0.2">
      <c r="A16" s="9"/>
      <c r="B16" s="28" t="s">
        <v>61</v>
      </c>
      <c r="C16" s="176">
        <v>2223</v>
      </c>
      <c r="D16" s="202">
        <v>1.9</v>
      </c>
      <c r="E16" s="176">
        <v>1151</v>
      </c>
      <c r="F16" s="202">
        <v>1.9</v>
      </c>
      <c r="G16" s="176">
        <v>1703</v>
      </c>
      <c r="H16" s="202">
        <v>1.8</v>
      </c>
      <c r="I16" s="178">
        <v>58</v>
      </c>
      <c r="J16" s="202">
        <v>1.7</v>
      </c>
      <c r="K16" s="176">
        <v>5135</v>
      </c>
      <c r="L16" s="202">
        <v>1.8</v>
      </c>
      <c r="M16" s="4"/>
      <c r="N16" s="236"/>
    </row>
    <row r="17" spans="1:14" x14ac:dyDescent="0.2">
      <c r="A17" s="9"/>
      <c r="B17" s="28" t="s">
        <v>62</v>
      </c>
      <c r="C17" s="176">
        <v>3142</v>
      </c>
      <c r="D17" s="202">
        <v>2.6</v>
      </c>
      <c r="E17" s="176">
        <v>1664</v>
      </c>
      <c r="F17" s="202">
        <v>2.7</v>
      </c>
      <c r="G17" s="176">
        <v>2819</v>
      </c>
      <c r="H17" s="202">
        <v>3</v>
      </c>
      <c r="I17" s="178">
        <v>73</v>
      </c>
      <c r="J17" s="202">
        <v>2.1</v>
      </c>
      <c r="K17" s="176">
        <v>7698</v>
      </c>
      <c r="L17" s="202">
        <v>2.8</v>
      </c>
      <c r="M17" s="4"/>
      <c r="N17" s="236"/>
    </row>
    <row r="18" spans="1:14" x14ac:dyDescent="0.2">
      <c r="A18" s="9"/>
      <c r="B18" s="28" t="s">
        <v>63</v>
      </c>
      <c r="C18" s="176">
        <v>955</v>
      </c>
      <c r="D18" s="202">
        <v>0.8</v>
      </c>
      <c r="E18" s="176">
        <v>507</v>
      </c>
      <c r="F18" s="202">
        <v>0.8</v>
      </c>
      <c r="G18" s="178">
        <v>592</v>
      </c>
      <c r="H18" s="202">
        <v>0.6</v>
      </c>
      <c r="I18" s="178">
        <v>19</v>
      </c>
      <c r="J18" s="202">
        <v>0.5</v>
      </c>
      <c r="K18" s="176">
        <v>2073</v>
      </c>
      <c r="L18" s="202">
        <v>0.7</v>
      </c>
      <c r="M18" s="4"/>
      <c r="N18" s="236"/>
    </row>
    <row r="19" spans="1:14" x14ac:dyDescent="0.2">
      <c r="A19" s="9"/>
      <c r="B19" s="28" t="s">
        <v>64</v>
      </c>
      <c r="C19" s="176">
        <v>13882</v>
      </c>
      <c r="D19" s="202">
        <v>11.6</v>
      </c>
      <c r="E19" s="176">
        <v>7560</v>
      </c>
      <c r="F19" s="202">
        <v>12.2</v>
      </c>
      <c r="G19" s="176">
        <v>9784</v>
      </c>
      <c r="H19" s="202">
        <v>10.5</v>
      </c>
      <c r="I19" s="176">
        <v>413</v>
      </c>
      <c r="J19" s="202">
        <v>11.8</v>
      </c>
      <c r="K19" s="176">
        <v>31639</v>
      </c>
      <c r="L19" s="202">
        <v>11.4</v>
      </c>
      <c r="M19" s="4"/>
      <c r="N19" s="236"/>
    </row>
    <row r="20" spans="1:14" x14ac:dyDescent="0.2">
      <c r="A20" s="9"/>
      <c r="B20" s="28" t="s">
        <v>65</v>
      </c>
      <c r="C20" s="176">
        <v>13549</v>
      </c>
      <c r="D20" s="202">
        <v>11.3</v>
      </c>
      <c r="E20" s="176">
        <v>5645</v>
      </c>
      <c r="F20" s="202">
        <v>9.1</v>
      </c>
      <c r="G20" s="176">
        <v>8907</v>
      </c>
      <c r="H20" s="202">
        <v>9.6</v>
      </c>
      <c r="I20" s="176">
        <v>296</v>
      </c>
      <c r="J20" s="202">
        <v>8.4</v>
      </c>
      <c r="K20" s="176">
        <v>28397</v>
      </c>
      <c r="L20" s="202">
        <v>10.199999999999999</v>
      </c>
      <c r="M20" s="4"/>
      <c r="N20" s="236"/>
    </row>
    <row r="21" spans="1:14" x14ac:dyDescent="0.2">
      <c r="A21" s="9"/>
      <c r="B21" s="28" t="s">
        <v>66</v>
      </c>
      <c r="C21" s="176">
        <v>1118</v>
      </c>
      <c r="D21" s="202">
        <v>0.9</v>
      </c>
      <c r="E21" s="176">
        <v>419</v>
      </c>
      <c r="F21" s="202">
        <v>0.7</v>
      </c>
      <c r="G21" s="178">
        <v>927</v>
      </c>
      <c r="H21" s="202">
        <v>1</v>
      </c>
      <c r="I21" s="178">
        <v>12</v>
      </c>
      <c r="J21" s="202">
        <v>0.3</v>
      </c>
      <c r="K21" s="176">
        <v>2476</v>
      </c>
      <c r="L21" s="202">
        <v>0.9</v>
      </c>
      <c r="M21" s="4"/>
      <c r="N21" s="236"/>
    </row>
    <row r="22" spans="1:14" x14ac:dyDescent="0.2">
      <c r="A22" s="9"/>
      <c r="B22" s="28" t="s">
        <v>130</v>
      </c>
      <c r="C22" s="176">
        <f>3+709</f>
        <v>712</v>
      </c>
      <c r="D22" s="202">
        <v>0.6</v>
      </c>
      <c r="E22" s="178">
        <f>2+418</f>
        <v>420</v>
      </c>
      <c r="F22" s="202">
        <v>0.7</v>
      </c>
      <c r="G22" s="176">
        <f>9+4605</f>
        <v>4614</v>
      </c>
      <c r="H22" s="202">
        <v>4.9000000000000004</v>
      </c>
      <c r="I22" s="178">
        <v>29</v>
      </c>
      <c r="J22" s="202">
        <v>0.8</v>
      </c>
      <c r="K22" s="176">
        <f>14+5761</f>
        <v>5775</v>
      </c>
      <c r="L22" s="202">
        <v>2.1</v>
      </c>
      <c r="M22" s="4"/>
      <c r="N22" s="236"/>
    </row>
    <row r="23" spans="1:14" x14ac:dyDescent="0.2">
      <c r="A23" s="9"/>
      <c r="B23" s="30" t="s">
        <v>1</v>
      </c>
      <c r="C23" s="174">
        <v>119405</v>
      </c>
      <c r="D23" s="181">
        <v>100</v>
      </c>
      <c r="E23" s="174">
        <v>62212</v>
      </c>
      <c r="F23" s="181">
        <v>100</v>
      </c>
      <c r="G23" s="174">
        <v>93107</v>
      </c>
      <c r="H23" s="181">
        <v>100</v>
      </c>
      <c r="I23" s="174">
        <v>3512</v>
      </c>
      <c r="J23" s="181">
        <v>100</v>
      </c>
      <c r="K23" s="174">
        <v>278236</v>
      </c>
      <c r="L23" s="181">
        <v>100</v>
      </c>
      <c r="M23" s="4"/>
      <c r="N23" s="236"/>
    </row>
    <row r="24" spans="1:14" x14ac:dyDescent="0.2">
      <c r="B24" s="4"/>
      <c r="C24" s="4"/>
      <c r="D24" s="4"/>
      <c r="E24" s="4"/>
      <c r="F24" s="4"/>
      <c r="G24" s="4"/>
      <c r="H24" s="4"/>
      <c r="I24" s="4"/>
      <c r="J24" s="4"/>
      <c r="K24" s="4"/>
      <c r="L24" s="4"/>
      <c r="M24" s="4"/>
      <c r="N24" s="4"/>
    </row>
    <row r="25" spans="1:14" ht="13.9" x14ac:dyDescent="0.25">
      <c r="B25" s="4"/>
      <c r="C25" s="240"/>
      <c r="D25" s="240"/>
      <c r="E25" s="240"/>
      <c r="F25" s="240"/>
      <c r="G25" s="240"/>
      <c r="H25" s="240"/>
      <c r="I25" s="240"/>
      <c r="J25" s="240"/>
      <c r="K25" s="240"/>
      <c r="L25" s="240"/>
      <c r="M25" s="240"/>
      <c r="N25" s="4"/>
    </row>
    <row r="27" spans="1:14" ht="13.9" x14ac:dyDescent="0.25">
      <c r="B27" s="5"/>
    </row>
    <row r="28" spans="1:14" ht="13.9" x14ac:dyDescent="0.25">
      <c r="B28" s="5"/>
    </row>
    <row r="29" spans="1:14" ht="13.9" x14ac:dyDescent="0.25">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BS124"/>
  <sheetViews>
    <sheetView zoomScaleNormal="100" workbookViewId="0"/>
  </sheetViews>
  <sheetFormatPr defaultColWidth="9" defaultRowHeight="12.75" x14ac:dyDescent="0.2"/>
  <cols>
    <col min="1" max="1" width="9" style="9"/>
    <col min="2" max="2" width="37.125" style="9" customWidth="1"/>
    <col min="3" max="3" width="15" style="9" customWidth="1"/>
    <col min="4" max="4" width="14.25" style="9" customWidth="1"/>
    <col min="5" max="5" width="13.875" style="9" customWidth="1"/>
    <col min="6" max="7" width="12.875" style="9" customWidth="1"/>
    <col min="8" max="8" width="17.5" style="9" customWidth="1"/>
    <col min="9" max="9" width="14.125" style="9" customWidth="1"/>
    <col min="10" max="12" width="11.625" style="9" customWidth="1"/>
    <col min="13" max="13" width="15.125" style="9" customWidth="1"/>
    <col min="14" max="14" width="14.875" style="9" customWidth="1"/>
    <col min="15" max="15" width="17.25" style="9" customWidth="1"/>
    <col min="16" max="16" width="23.125" style="9" customWidth="1"/>
    <col min="17" max="17" width="29.125" style="9" customWidth="1"/>
    <col min="18" max="18" width="30.875" style="9" customWidth="1"/>
    <col min="19" max="19" width="29.75" style="9" customWidth="1"/>
    <col min="20" max="20" width="28.375" style="9" customWidth="1"/>
    <col min="21" max="21" width="25" style="9" customWidth="1"/>
    <col min="22" max="22" width="27.5" style="9" customWidth="1"/>
    <col min="23" max="23" width="29" style="9" customWidth="1"/>
    <col min="24" max="24" width="31" style="9" customWidth="1"/>
    <col min="25" max="25" width="29" style="9" customWidth="1"/>
    <col min="26" max="26" width="21.75" style="9" customWidth="1"/>
    <col min="27" max="27" width="28.125" style="9" customWidth="1"/>
    <col min="28" max="28" width="28.5" style="9" customWidth="1"/>
    <col min="29" max="29" width="20.375" style="9" customWidth="1"/>
    <col min="30" max="30" width="11.375" style="9" customWidth="1"/>
    <col min="31" max="31" width="18.125" style="9" customWidth="1"/>
    <col min="32" max="32" width="24.75" style="9" customWidth="1"/>
    <col min="33" max="35" width="9" style="9"/>
    <col min="36" max="36" width="12.5" style="9" customWidth="1"/>
    <col min="37" max="37" width="12.625" style="9" customWidth="1"/>
    <col min="38" max="38" width="16.875" style="9" customWidth="1"/>
    <col min="39" max="42" width="11.375" style="9" customWidth="1"/>
    <col min="43" max="43" width="17.375" style="9" customWidth="1"/>
    <col min="44" max="44" width="15" style="9" customWidth="1"/>
    <col min="45" max="45" width="9" style="9"/>
    <col min="46" max="46" width="19.625" style="9" customWidth="1"/>
    <col min="47" max="49" width="9" style="9"/>
    <col min="50" max="50" width="12.5" style="9" customWidth="1"/>
    <col min="51" max="51" width="12.625" style="9" customWidth="1"/>
    <col min="52" max="52" width="16.875" style="9" customWidth="1"/>
    <col min="53" max="53" width="11.375" style="9" customWidth="1"/>
    <col min="54" max="54" width="17.375" style="9" customWidth="1"/>
    <col min="55" max="55" width="15" style="9" customWidth="1"/>
    <col min="56" max="56" width="24.75" style="9" customWidth="1"/>
    <col min="57" max="59" width="9" style="9"/>
    <col min="60" max="60" width="12.5" style="9" customWidth="1"/>
    <col min="61" max="61" width="12.625" style="9" customWidth="1"/>
    <col min="62" max="62" width="16.875" style="9" customWidth="1"/>
    <col min="63" max="66" width="11.375" style="9" customWidth="1"/>
    <col min="67" max="67" width="17.375" style="9" customWidth="1"/>
    <col min="68" max="68" width="15" style="9" customWidth="1"/>
    <col min="69" max="69" width="9" style="9"/>
    <col min="70" max="70" width="27.125" style="9" customWidth="1"/>
    <col min="71" max="71" width="19.625" style="9" customWidth="1"/>
    <col min="72" max="16384" width="9" style="9"/>
  </cols>
  <sheetData>
    <row r="1" spans="2:15" ht="15" x14ac:dyDescent="0.2">
      <c r="B1" s="34" t="s">
        <v>102</v>
      </c>
    </row>
    <row r="2" spans="2:15" ht="15" x14ac:dyDescent="0.2">
      <c r="B2" s="34"/>
    </row>
    <row r="3" spans="2:15" ht="15" customHeight="1" x14ac:dyDescent="0.2">
      <c r="B3" s="47" t="s">
        <v>109</v>
      </c>
      <c r="C3" s="44"/>
      <c r="D3" s="44"/>
    </row>
    <row r="4" spans="2:15" x14ac:dyDescent="0.2">
      <c r="B4" s="32"/>
    </row>
    <row r="5" spans="2:15" x14ac:dyDescent="0.2">
      <c r="B5" s="283" t="s">
        <v>145</v>
      </c>
      <c r="C5" s="281" t="s">
        <v>153</v>
      </c>
      <c r="D5" s="282"/>
      <c r="E5" s="282"/>
      <c r="F5" s="282"/>
      <c r="G5" s="282"/>
      <c r="H5" s="282"/>
      <c r="I5" s="282"/>
      <c r="J5" s="282"/>
      <c r="K5" s="282"/>
      <c r="L5" s="282"/>
      <c r="M5" s="282"/>
      <c r="N5" s="282"/>
      <c r="O5" s="282"/>
    </row>
    <row r="6" spans="2:15" x14ac:dyDescent="0.2">
      <c r="B6" s="285"/>
      <c r="C6" s="281" t="s">
        <v>2</v>
      </c>
      <c r="D6" s="281"/>
      <c r="E6" s="286" t="s">
        <v>28</v>
      </c>
      <c r="F6" s="286"/>
      <c r="G6" s="286"/>
      <c r="H6" s="286"/>
      <c r="I6" s="286"/>
      <c r="J6" s="281" t="s">
        <v>29</v>
      </c>
      <c r="K6" s="281"/>
      <c r="L6" s="281"/>
      <c r="M6" s="281"/>
      <c r="N6" s="286" t="s">
        <v>30</v>
      </c>
      <c r="O6" s="286"/>
    </row>
    <row r="7" spans="2:15" ht="25.5" x14ac:dyDescent="0.2">
      <c r="B7" s="284"/>
      <c r="C7" s="35" t="s">
        <v>3</v>
      </c>
      <c r="D7" s="35" t="s">
        <v>4</v>
      </c>
      <c r="E7" s="35" t="s">
        <v>12</v>
      </c>
      <c r="F7" s="35" t="s">
        <v>125</v>
      </c>
      <c r="G7" s="35" t="s">
        <v>132</v>
      </c>
      <c r="H7" s="35" t="s">
        <v>31</v>
      </c>
      <c r="I7" s="35" t="s">
        <v>42</v>
      </c>
      <c r="J7" s="35" t="s">
        <v>5</v>
      </c>
      <c r="K7" s="35" t="s">
        <v>6</v>
      </c>
      <c r="L7" s="35" t="s">
        <v>7</v>
      </c>
      <c r="M7" s="35" t="s">
        <v>8</v>
      </c>
      <c r="N7" s="35" t="s">
        <v>24</v>
      </c>
      <c r="O7" s="35" t="s">
        <v>9</v>
      </c>
    </row>
    <row r="8" spans="2:15" x14ac:dyDescent="0.2">
      <c r="B8" s="28" t="s">
        <v>51</v>
      </c>
      <c r="C8" s="176">
        <v>31169</v>
      </c>
      <c r="D8" s="176">
        <v>47027</v>
      </c>
      <c r="E8" s="176">
        <v>20656</v>
      </c>
      <c r="F8" s="176">
        <v>22652</v>
      </c>
      <c r="G8" s="176">
        <v>15540</v>
      </c>
      <c r="H8" s="176">
        <v>17296</v>
      </c>
      <c r="I8" s="176">
        <v>2052</v>
      </c>
      <c r="J8" s="176">
        <v>11434</v>
      </c>
      <c r="K8" s="176">
        <v>25447</v>
      </c>
      <c r="L8" s="176">
        <v>24172</v>
      </c>
      <c r="M8" s="176">
        <v>17143</v>
      </c>
      <c r="N8" s="176">
        <v>20147</v>
      </c>
      <c r="O8" s="176">
        <v>58049</v>
      </c>
    </row>
    <row r="9" spans="2:15" x14ac:dyDescent="0.2">
      <c r="B9" s="28" t="s">
        <v>52</v>
      </c>
      <c r="C9" s="176">
        <v>8573</v>
      </c>
      <c r="D9" s="176">
        <v>12136</v>
      </c>
      <c r="E9" s="176">
        <v>6460</v>
      </c>
      <c r="F9" s="176">
        <v>11811</v>
      </c>
      <c r="G9" s="176">
        <v>368</v>
      </c>
      <c r="H9" s="176">
        <v>1516</v>
      </c>
      <c r="I9" s="176">
        <v>554</v>
      </c>
      <c r="J9" s="176">
        <v>3316</v>
      </c>
      <c r="K9" s="176">
        <v>6860</v>
      </c>
      <c r="L9" s="176">
        <v>6241</v>
      </c>
      <c r="M9" s="176">
        <v>4292</v>
      </c>
      <c r="N9" s="176">
        <v>6632</v>
      </c>
      <c r="O9" s="176">
        <v>14077</v>
      </c>
    </row>
    <row r="10" spans="2:15" x14ac:dyDescent="0.2">
      <c r="B10" s="28" t="s">
        <v>53</v>
      </c>
      <c r="C10" s="176">
        <v>11871</v>
      </c>
      <c r="D10" s="176">
        <v>15473</v>
      </c>
      <c r="E10" s="176">
        <v>17382</v>
      </c>
      <c r="F10" s="176">
        <v>4860</v>
      </c>
      <c r="G10" s="176">
        <v>732</v>
      </c>
      <c r="H10" s="176">
        <v>3507</v>
      </c>
      <c r="I10" s="176">
        <v>863</v>
      </c>
      <c r="J10" s="176">
        <v>4130</v>
      </c>
      <c r="K10" s="176">
        <v>8400</v>
      </c>
      <c r="L10" s="176">
        <v>8543</v>
      </c>
      <c r="M10" s="176">
        <v>6271</v>
      </c>
      <c r="N10" s="176">
        <v>6923</v>
      </c>
      <c r="O10" s="176">
        <v>20421</v>
      </c>
    </row>
    <row r="11" spans="2:15" x14ac:dyDescent="0.2">
      <c r="B11" s="28" t="s">
        <v>54</v>
      </c>
      <c r="C11" s="176">
        <v>2018</v>
      </c>
      <c r="D11" s="176">
        <v>3044</v>
      </c>
      <c r="E11" s="176">
        <v>836</v>
      </c>
      <c r="F11" s="176">
        <v>3870</v>
      </c>
      <c r="G11" s="176">
        <v>74</v>
      </c>
      <c r="H11" s="176">
        <v>197</v>
      </c>
      <c r="I11" s="176">
        <v>85</v>
      </c>
      <c r="J11" s="176">
        <v>826</v>
      </c>
      <c r="K11" s="176">
        <v>1681</v>
      </c>
      <c r="L11" s="176">
        <v>1515</v>
      </c>
      <c r="M11" s="176">
        <v>1040</v>
      </c>
      <c r="N11" s="176">
        <v>1459</v>
      </c>
      <c r="O11" s="176">
        <v>3603</v>
      </c>
    </row>
    <row r="12" spans="2:15" x14ac:dyDescent="0.2">
      <c r="B12" s="28" t="s">
        <v>55</v>
      </c>
      <c r="C12" s="176">
        <v>4715</v>
      </c>
      <c r="D12" s="176">
        <v>7285</v>
      </c>
      <c r="E12" s="176">
        <v>4497</v>
      </c>
      <c r="F12" s="176">
        <v>5982</v>
      </c>
      <c r="G12" s="176">
        <v>322</v>
      </c>
      <c r="H12" s="176">
        <v>915</v>
      </c>
      <c r="I12" s="176">
        <v>284</v>
      </c>
      <c r="J12" s="176">
        <v>1864</v>
      </c>
      <c r="K12" s="176">
        <v>3900</v>
      </c>
      <c r="L12" s="176">
        <v>3650</v>
      </c>
      <c r="M12" s="176">
        <v>2586</v>
      </c>
      <c r="N12" s="176">
        <v>3296</v>
      </c>
      <c r="O12" s="176">
        <v>8704</v>
      </c>
    </row>
    <row r="13" spans="2:15" x14ac:dyDescent="0.2">
      <c r="B13" s="28" t="s">
        <v>56</v>
      </c>
      <c r="C13" s="176">
        <v>8952</v>
      </c>
      <c r="D13" s="176">
        <v>10622</v>
      </c>
      <c r="E13" s="176">
        <v>9304</v>
      </c>
      <c r="F13" s="176">
        <v>7572</v>
      </c>
      <c r="G13" s="176">
        <v>389</v>
      </c>
      <c r="H13" s="176">
        <v>1894</v>
      </c>
      <c r="I13" s="176">
        <v>415</v>
      </c>
      <c r="J13" s="176">
        <v>3449</v>
      </c>
      <c r="K13" s="176">
        <v>5931</v>
      </c>
      <c r="L13" s="176">
        <v>5912</v>
      </c>
      <c r="M13" s="176">
        <v>4282</v>
      </c>
      <c r="N13" s="176">
        <v>4993</v>
      </c>
      <c r="O13" s="176">
        <v>14581</v>
      </c>
    </row>
    <row r="14" spans="2:15" x14ac:dyDescent="0.2">
      <c r="B14" s="28" t="s">
        <v>57</v>
      </c>
      <c r="C14" s="176">
        <v>848</v>
      </c>
      <c r="D14" s="176">
        <v>1219</v>
      </c>
      <c r="E14" s="176">
        <v>1268</v>
      </c>
      <c r="F14" s="176">
        <v>524</v>
      </c>
      <c r="G14" s="176">
        <v>47</v>
      </c>
      <c r="H14" s="176">
        <v>172</v>
      </c>
      <c r="I14" s="176">
        <v>56</v>
      </c>
      <c r="J14" s="176">
        <v>316</v>
      </c>
      <c r="K14" s="176">
        <v>600</v>
      </c>
      <c r="L14" s="176">
        <v>651</v>
      </c>
      <c r="M14" s="178">
        <v>500</v>
      </c>
      <c r="N14" s="178">
        <v>548</v>
      </c>
      <c r="O14" s="176">
        <v>1519</v>
      </c>
    </row>
    <row r="15" spans="2:15" x14ac:dyDescent="0.2">
      <c r="B15" s="28" t="s">
        <v>58</v>
      </c>
      <c r="C15" s="176">
        <v>1330</v>
      </c>
      <c r="D15" s="176">
        <v>1753</v>
      </c>
      <c r="E15" s="176">
        <v>1911</v>
      </c>
      <c r="F15" s="176">
        <v>603</v>
      </c>
      <c r="G15" s="176">
        <v>41</v>
      </c>
      <c r="H15" s="176">
        <v>453</v>
      </c>
      <c r="I15" s="176">
        <v>75</v>
      </c>
      <c r="J15" s="176">
        <v>423</v>
      </c>
      <c r="K15" s="176">
        <v>912</v>
      </c>
      <c r="L15" s="176">
        <v>1007</v>
      </c>
      <c r="M15" s="178">
        <v>741</v>
      </c>
      <c r="N15" s="178">
        <v>712</v>
      </c>
      <c r="O15" s="176">
        <v>2371</v>
      </c>
    </row>
    <row r="16" spans="2:15" x14ac:dyDescent="0.2">
      <c r="B16" s="28" t="s">
        <v>59</v>
      </c>
      <c r="C16" s="176">
        <v>7359</v>
      </c>
      <c r="D16" s="176">
        <v>9273</v>
      </c>
      <c r="E16" s="176">
        <v>4864</v>
      </c>
      <c r="F16" s="176">
        <v>10094</v>
      </c>
      <c r="G16" s="176">
        <v>270</v>
      </c>
      <c r="H16" s="176">
        <v>1064</v>
      </c>
      <c r="I16" s="176">
        <v>340</v>
      </c>
      <c r="J16" s="176">
        <v>2455</v>
      </c>
      <c r="K16" s="176">
        <v>5170</v>
      </c>
      <c r="L16" s="176">
        <v>5271</v>
      </c>
      <c r="M16" s="176">
        <v>3736</v>
      </c>
      <c r="N16" s="176">
        <v>4119</v>
      </c>
      <c r="O16" s="176">
        <v>12513</v>
      </c>
    </row>
    <row r="17" spans="2:71" x14ac:dyDescent="0.2">
      <c r="B17" s="28" t="s">
        <v>60</v>
      </c>
      <c r="C17" s="176">
        <v>5006</v>
      </c>
      <c r="D17" s="176">
        <v>5370</v>
      </c>
      <c r="E17" s="176">
        <v>7031</v>
      </c>
      <c r="F17" s="176">
        <v>1420</v>
      </c>
      <c r="G17" s="176">
        <v>202</v>
      </c>
      <c r="H17" s="176">
        <v>1362</v>
      </c>
      <c r="I17" s="176">
        <v>361</v>
      </c>
      <c r="J17" s="176">
        <v>1699</v>
      </c>
      <c r="K17" s="176">
        <v>3021</v>
      </c>
      <c r="L17" s="176">
        <v>3190</v>
      </c>
      <c r="M17" s="176">
        <v>2466</v>
      </c>
      <c r="N17" s="176">
        <v>2729</v>
      </c>
      <c r="O17" s="176">
        <v>7647</v>
      </c>
    </row>
    <row r="18" spans="2:71" x14ac:dyDescent="0.2">
      <c r="B18" s="28" t="s">
        <v>61</v>
      </c>
      <c r="C18" s="176">
        <v>2303</v>
      </c>
      <c r="D18" s="176">
        <v>2832</v>
      </c>
      <c r="E18" s="176">
        <v>3344</v>
      </c>
      <c r="F18" s="176">
        <v>1184</v>
      </c>
      <c r="G18" s="176">
        <v>82</v>
      </c>
      <c r="H18" s="176">
        <v>354</v>
      </c>
      <c r="I18" s="176">
        <v>171</v>
      </c>
      <c r="J18" s="176">
        <v>887</v>
      </c>
      <c r="K18" s="176">
        <v>1639</v>
      </c>
      <c r="L18" s="176">
        <v>1467</v>
      </c>
      <c r="M18" s="176">
        <v>1142</v>
      </c>
      <c r="N18" s="176">
        <v>1345</v>
      </c>
      <c r="O18" s="176">
        <v>3790</v>
      </c>
    </row>
    <row r="19" spans="2:71" x14ac:dyDescent="0.2">
      <c r="B19" s="28" t="s">
        <v>62</v>
      </c>
      <c r="C19" s="176">
        <v>3378</v>
      </c>
      <c r="D19" s="176">
        <v>4320</v>
      </c>
      <c r="E19" s="176">
        <v>4098</v>
      </c>
      <c r="F19" s="176">
        <v>2759</v>
      </c>
      <c r="G19" s="176">
        <v>64</v>
      </c>
      <c r="H19" s="176">
        <v>556</v>
      </c>
      <c r="I19" s="176">
        <v>221</v>
      </c>
      <c r="J19" s="176">
        <v>1320</v>
      </c>
      <c r="K19" s="176">
        <v>2475</v>
      </c>
      <c r="L19" s="176">
        <v>2322</v>
      </c>
      <c r="M19" s="176">
        <v>1581</v>
      </c>
      <c r="N19" s="176">
        <v>1999</v>
      </c>
      <c r="O19" s="176">
        <v>5699</v>
      </c>
    </row>
    <row r="20" spans="2:71" x14ac:dyDescent="0.2">
      <c r="B20" s="28" t="s">
        <v>63</v>
      </c>
      <c r="C20" s="176">
        <v>879</v>
      </c>
      <c r="D20" s="176">
        <v>1194</v>
      </c>
      <c r="E20" s="176">
        <v>1457</v>
      </c>
      <c r="F20" s="176">
        <v>323</v>
      </c>
      <c r="G20" s="176">
        <v>6</v>
      </c>
      <c r="H20" s="176">
        <v>234</v>
      </c>
      <c r="I20" s="176">
        <v>53</v>
      </c>
      <c r="J20" s="176">
        <v>251</v>
      </c>
      <c r="K20" s="176">
        <v>605</v>
      </c>
      <c r="L20" s="176">
        <v>702</v>
      </c>
      <c r="M20" s="178">
        <v>515</v>
      </c>
      <c r="N20" s="178">
        <v>545</v>
      </c>
      <c r="O20" s="176">
        <v>1528</v>
      </c>
    </row>
    <row r="21" spans="2:71" x14ac:dyDescent="0.2">
      <c r="B21" s="28" t="s">
        <v>64</v>
      </c>
      <c r="C21" s="176">
        <v>13155</v>
      </c>
      <c r="D21" s="176">
        <v>18484</v>
      </c>
      <c r="E21" s="176">
        <v>11825</v>
      </c>
      <c r="F21" s="176">
        <v>14633</v>
      </c>
      <c r="G21" s="176">
        <v>832</v>
      </c>
      <c r="H21" s="176">
        <v>3419</v>
      </c>
      <c r="I21" s="176">
        <v>930</v>
      </c>
      <c r="J21" s="176">
        <v>5650</v>
      </c>
      <c r="K21" s="176">
        <v>10391</v>
      </c>
      <c r="L21" s="176">
        <v>9182</v>
      </c>
      <c r="M21" s="176">
        <v>6416</v>
      </c>
      <c r="N21" s="176">
        <v>8920</v>
      </c>
      <c r="O21" s="176">
        <v>22719</v>
      </c>
    </row>
    <row r="22" spans="2:71" x14ac:dyDescent="0.2">
      <c r="B22" s="28" t="s">
        <v>65</v>
      </c>
      <c r="C22" s="176">
        <v>12927</v>
      </c>
      <c r="D22" s="176">
        <v>15470</v>
      </c>
      <c r="E22" s="176">
        <v>11771</v>
      </c>
      <c r="F22" s="176">
        <v>8498</v>
      </c>
      <c r="G22" s="176">
        <v>2576</v>
      </c>
      <c r="H22" s="176">
        <v>4622</v>
      </c>
      <c r="I22" s="176">
        <v>930</v>
      </c>
      <c r="J22" s="176">
        <v>4994</v>
      </c>
      <c r="K22" s="176">
        <v>9264</v>
      </c>
      <c r="L22" s="176">
        <v>8427</v>
      </c>
      <c r="M22" s="176">
        <v>5712</v>
      </c>
      <c r="N22" s="176">
        <v>7583</v>
      </c>
      <c r="O22" s="176">
        <v>20814</v>
      </c>
    </row>
    <row r="23" spans="2:71" x14ac:dyDescent="0.2">
      <c r="B23" s="28" t="s">
        <v>66</v>
      </c>
      <c r="C23" s="176">
        <v>1270</v>
      </c>
      <c r="D23" s="176">
        <v>1206</v>
      </c>
      <c r="E23" s="176">
        <v>1830</v>
      </c>
      <c r="F23" s="176">
        <v>376</v>
      </c>
      <c r="G23" s="176">
        <v>10</v>
      </c>
      <c r="H23" s="176">
        <v>183</v>
      </c>
      <c r="I23" s="176">
        <v>77</v>
      </c>
      <c r="J23" s="176">
        <v>307</v>
      </c>
      <c r="K23" s="176">
        <v>610</v>
      </c>
      <c r="L23" s="176">
        <v>815</v>
      </c>
      <c r="M23" s="178">
        <v>744</v>
      </c>
      <c r="N23" s="178">
        <v>611</v>
      </c>
      <c r="O23" s="176">
        <v>1865</v>
      </c>
    </row>
    <row r="24" spans="2:71" x14ac:dyDescent="0.2">
      <c r="B24" s="28" t="s">
        <v>130</v>
      </c>
      <c r="C24" s="176">
        <f>4+2526</f>
        <v>2530</v>
      </c>
      <c r="D24" s="176">
        <f>10+3235</f>
        <v>3245</v>
      </c>
      <c r="E24" s="176">
        <f>5+1396</f>
        <v>1401</v>
      </c>
      <c r="F24" s="176">
        <f>8+1081</f>
        <v>1089</v>
      </c>
      <c r="G24" s="176">
        <f>698</f>
        <v>698</v>
      </c>
      <c r="H24" s="176">
        <f>1+1439</f>
        <v>1440</v>
      </c>
      <c r="I24" s="176">
        <v>1147</v>
      </c>
      <c r="J24" s="176">
        <v>208</v>
      </c>
      <c r="K24" s="176">
        <f>880</f>
        <v>880</v>
      </c>
      <c r="L24" s="176">
        <f>1937+6</f>
        <v>1943</v>
      </c>
      <c r="M24" s="176">
        <f>5+2739</f>
        <v>2744</v>
      </c>
      <c r="N24" s="176">
        <f>544+3</f>
        <v>547</v>
      </c>
      <c r="O24" s="176">
        <f>11+5217</f>
        <v>5228</v>
      </c>
    </row>
    <row r="25" spans="2:71" x14ac:dyDescent="0.2">
      <c r="B25" s="30" t="s">
        <v>1</v>
      </c>
      <c r="C25" s="174">
        <v>118283</v>
      </c>
      <c r="D25" s="174">
        <v>159953</v>
      </c>
      <c r="E25" s="174">
        <v>109935</v>
      </c>
      <c r="F25" s="174">
        <v>98250</v>
      </c>
      <c r="G25" s="174">
        <v>22253</v>
      </c>
      <c r="H25" s="174">
        <v>39184</v>
      </c>
      <c r="I25" s="174">
        <v>8614</v>
      </c>
      <c r="J25" s="174">
        <v>43529</v>
      </c>
      <c r="K25" s="174">
        <v>87786</v>
      </c>
      <c r="L25" s="174">
        <v>85010</v>
      </c>
      <c r="M25" s="174">
        <v>61911</v>
      </c>
      <c r="N25" s="174">
        <v>73108</v>
      </c>
      <c r="O25" s="174">
        <v>205128</v>
      </c>
    </row>
    <row r="28" spans="2:71" ht="16.149999999999999" x14ac:dyDescent="0.3">
      <c r="B28" s="47" t="s">
        <v>110</v>
      </c>
      <c r="C28" s="44"/>
      <c r="D28" s="44"/>
    </row>
    <row r="29" spans="2:71" ht="12.6" x14ac:dyDescent="0.2">
      <c r="B29" s="32"/>
      <c r="X29" s="33"/>
    </row>
    <row r="30" spans="2:71" x14ac:dyDescent="0.2">
      <c r="B30" s="290" t="s">
        <v>145</v>
      </c>
      <c r="C30" s="287" t="s">
        <v>153</v>
      </c>
      <c r="D30" s="288"/>
      <c r="E30" s="288"/>
      <c r="F30" s="288"/>
      <c r="G30" s="288"/>
      <c r="H30" s="288"/>
      <c r="I30" s="288"/>
      <c r="J30" s="288"/>
      <c r="K30" s="288"/>
      <c r="L30" s="288"/>
      <c r="M30" s="288"/>
      <c r="N30" s="288"/>
      <c r="O30" s="288"/>
      <c r="P30" s="288"/>
      <c r="Q30" s="288"/>
      <c r="R30" s="288"/>
      <c r="S30" s="288"/>
      <c r="T30" s="288"/>
      <c r="U30" s="288"/>
      <c r="V30" s="288"/>
      <c r="W30" s="289"/>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row>
    <row r="31" spans="2:71" x14ac:dyDescent="0.2">
      <c r="B31" s="291"/>
      <c r="C31" s="281" t="s">
        <v>2</v>
      </c>
      <c r="D31" s="281"/>
      <c r="E31" s="281" t="s">
        <v>28</v>
      </c>
      <c r="F31" s="281"/>
      <c r="G31" s="281"/>
      <c r="H31" s="281"/>
      <c r="I31" s="281"/>
      <c r="J31" s="281" t="s">
        <v>29</v>
      </c>
      <c r="K31" s="281"/>
      <c r="L31" s="281"/>
      <c r="M31" s="281"/>
      <c r="N31" s="281" t="s">
        <v>30</v>
      </c>
      <c r="O31" s="281"/>
      <c r="P31" s="281" t="s">
        <v>67</v>
      </c>
      <c r="Q31" s="281"/>
      <c r="R31" s="287" t="s">
        <v>138</v>
      </c>
      <c r="S31" s="288"/>
      <c r="T31" s="288"/>
      <c r="U31" s="288"/>
      <c r="V31" s="288"/>
      <c r="W31" s="289"/>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row>
    <row r="32" spans="2:71" ht="27.75" customHeight="1" x14ac:dyDescent="0.2">
      <c r="B32" s="292"/>
      <c r="C32" s="35" t="s">
        <v>3</v>
      </c>
      <c r="D32" s="35" t="s">
        <v>4</v>
      </c>
      <c r="E32" s="35" t="s">
        <v>12</v>
      </c>
      <c r="F32" s="164" t="s">
        <v>125</v>
      </c>
      <c r="G32" s="195" t="s">
        <v>132</v>
      </c>
      <c r="H32" s="35" t="s">
        <v>31</v>
      </c>
      <c r="I32" s="35" t="s">
        <v>42</v>
      </c>
      <c r="J32" s="35" t="s">
        <v>5</v>
      </c>
      <c r="K32" s="35" t="s">
        <v>6</v>
      </c>
      <c r="L32" s="35" t="s">
        <v>7</v>
      </c>
      <c r="M32" s="35" t="s">
        <v>8</v>
      </c>
      <c r="N32" s="35" t="s">
        <v>24</v>
      </c>
      <c r="O32" s="35" t="s">
        <v>9</v>
      </c>
      <c r="P32" s="35" t="s">
        <v>14</v>
      </c>
      <c r="Q32" s="35" t="s">
        <v>43</v>
      </c>
      <c r="R32" s="35" t="s">
        <v>44</v>
      </c>
      <c r="S32" s="35" t="s">
        <v>45</v>
      </c>
      <c r="T32" s="35" t="s">
        <v>32</v>
      </c>
      <c r="U32" s="35" t="s">
        <v>33</v>
      </c>
      <c r="V32" s="35" t="s">
        <v>34</v>
      </c>
      <c r="W32" s="35" t="s">
        <v>46</v>
      </c>
      <c r="X32" s="45"/>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row>
    <row r="33" spans="2:70" x14ac:dyDescent="0.2">
      <c r="B33" s="179" t="s">
        <v>51</v>
      </c>
      <c r="C33" s="176">
        <v>17999</v>
      </c>
      <c r="D33" s="176">
        <v>16888</v>
      </c>
      <c r="E33" s="176">
        <v>9025</v>
      </c>
      <c r="F33" s="189">
        <v>9408</v>
      </c>
      <c r="G33" s="189">
        <v>6132</v>
      </c>
      <c r="H33" s="189">
        <v>9152</v>
      </c>
      <c r="I33" s="189">
        <v>1170</v>
      </c>
      <c r="J33" s="189">
        <v>5520</v>
      </c>
      <c r="K33" s="176">
        <v>9494</v>
      </c>
      <c r="L33" s="176">
        <v>11087</v>
      </c>
      <c r="M33" s="176">
        <v>8786</v>
      </c>
      <c r="N33" s="176">
        <v>14275</v>
      </c>
      <c r="O33" s="176">
        <v>20612</v>
      </c>
      <c r="P33" s="176">
        <v>15319</v>
      </c>
      <c r="Q33" s="176">
        <v>19568</v>
      </c>
      <c r="R33" s="176">
        <v>8120</v>
      </c>
      <c r="S33" s="176">
        <v>3495</v>
      </c>
      <c r="T33" s="176">
        <v>1042</v>
      </c>
      <c r="U33" s="189">
        <v>1109</v>
      </c>
      <c r="V33" s="194">
        <v>228</v>
      </c>
      <c r="W33" s="176">
        <v>5574</v>
      </c>
      <c r="X33" s="45"/>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row>
    <row r="34" spans="2:70" x14ac:dyDescent="0.2">
      <c r="B34" s="177" t="s">
        <v>52</v>
      </c>
      <c r="C34" s="176">
        <v>5312</v>
      </c>
      <c r="D34" s="176">
        <v>4495</v>
      </c>
      <c r="E34" s="176">
        <v>2899</v>
      </c>
      <c r="F34" s="189">
        <v>5723</v>
      </c>
      <c r="G34" s="194">
        <v>168</v>
      </c>
      <c r="H34" s="194">
        <v>672</v>
      </c>
      <c r="I34" s="194">
        <v>345</v>
      </c>
      <c r="J34" s="189">
        <v>1813</v>
      </c>
      <c r="K34" s="176">
        <v>2627</v>
      </c>
      <c r="L34" s="176">
        <v>3154</v>
      </c>
      <c r="M34" s="176">
        <v>2213</v>
      </c>
      <c r="N34" s="176">
        <v>4560</v>
      </c>
      <c r="O34" s="176">
        <v>5247</v>
      </c>
      <c r="P34" s="176">
        <v>5272</v>
      </c>
      <c r="Q34" s="176">
        <v>4535</v>
      </c>
      <c r="R34" s="176">
        <v>2048</v>
      </c>
      <c r="S34" s="178">
        <v>765</v>
      </c>
      <c r="T34" s="178">
        <v>285</v>
      </c>
      <c r="U34" s="194">
        <v>242</v>
      </c>
      <c r="V34" s="194">
        <v>59</v>
      </c>
      <c r="W34" s="176">
        <v>1136</v>
      </c>
      <c r="X34" s="45"/>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row>
    <row r="35" spans="2:70" x14ac:dyDescent="0.2">
      <c r="B35" s="177" t="s">
        <v>53</v>
      </c>
      <c r="C35" s="176">
        <v>5628</v>
      </c>
      <c r="D35" s="176">
        <v>4480</v>
      </c>
      <c r="E35" s="176">
        <v>6139</v>
      </c>
      <c r="F35" s="189">
        <v>2043</v>
      </c>
      <c r="G35" s="194">
        <v>295</v>
      </c>
      <c r="H35" s="189">
        <v>1189</v>
      </c>
      <c r="I35" s="194">
        <v>442</v>
      </c>
      <c r="J35" s="189">
        <v>2181</v>
      </c>
      <c r="K35" s="176">
        <v>3048</v>
      </c>
      <c r="L35" s="176">
        <v>3040</v>
      </c>
      <c r="M35" s="176">
        <v>1839</v>
      </c>
      <c r="N35" s="176">
        <v>4856</v>
      </c>
      <c r="O35" s="176">
        <v>5252</v>
      </c>
      <c r="P35" s="176">
        <v>4483</v>
      </c>
      <c r="Q35" s="176">
        <v>5625</v>
      </c>
      <c r="R35" s="176">
        <v>3241</v>
      </c>
      <c r="S35" s="178">
        <v>675</v>
      </c>
      <c r="T35" s="178">
        <v>252</v>
      </c>
      <c r="U35" s="194">
        <v>137</v>
      </c>
      <c r="V35" s="194">
        <v>57</v>
      </c>
      <c r="W35" s="176">
        <v>1263</v>
      </c>
      <c r="X35" s="45"/>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row>
    <row r="36" spans="2:70" x14ac:dyDescent="0.2">
      <c r="B36" s="177" t="s">
        <v>54</v>
      </c>
      <c r="C36" s="176">
        <v>1012</v>
      </c>
      <c r="D36" s="176">
        <v>969</v>
      </c>
      <c r="E36" s="178">
        <v>299</v>
      </c>
      <c r="F36" s="189">
        <v>1526</v>
      </c>
      <c r="G36" s="194">
        <v>41</v>
      </c>
      <c r="H36" s="194">
        <v>63</v>
      </c>
      <c r="I36" s="194">
        <v>52</v>
      </c>
      <c r="J36" s="194">
        <v>399</v>
      </c>
      <c r="K36" s="178">
        <v>580</v>
      </c>
      <c r="L36" s="178">
        <v>647</v>
      </c>
      <c r="M36" s="178">
        <v>355</v>
      </c>
      <c r="N36" s="176">
        <v>1010</v>
      </c>
      <c r="O36" s="176">
        <v>971</v>
      </c>
      <c r="P36" s="176">
        <v>1325</v>
      </c>
      <c r="Q36" s="178">
        <v>656</v>
      </c>
      <c r="R36" s="178">
        <v>229</v>
      </c>
      <c r="S36" s="178">
        <v>133</v>
      </c>
      <c r="T36" s="178">
        <v>64</v>
      </c>
      <c r="U36" s="194">
        <v>36</v>
      </c>
      <c r="V36" s="194">
        <v>18</v>
      </c>
      <c r="W36" s="178">
        <v>176</v>
      </c>
      <c r="X36" s="45"/>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row>
    <row r="37" spans="2:70" x14ac:dyDescent="0.2">
      <c r="B37" s="177" t="s">
        <v>55</v>
      </c>
      <c r="C37" s="176">
        <v>2164</v>
      </c>
      <c r="D37" s="176">
        <v>1980</v>
      </c>
      <c r="E37" s="176">
        <v>1478</v>
      </c>
      <c r="F37" s="189">
        <v>2144</v>
      </c>
      <c r="G37" s="194">
        <v>102</v>
      </c>
      <c r="H37" s="194">
        <v>290</v>
      </c>
      <c r="I37" s="194">
        <v>130</v>
      </c>
      <c r="J37" s="189">
        <v>818</v>
      </c>
      <c r="K37" s="176">
        <v>1178</v>
      </c>
      <c r="L37" s="176">
        <v>1311</v>
      </c>
      <c r="M37" s="178">
        <v>837</v>
      </c>
      <c r="N37" s="176">
        <v>2031</v>
      </c>
      <c r="O37" s="176">
        <v>2113</v>
      </c>
      <c r="P37" s="176">
        <v>2283</v>
      </c>
      <c r="Q37" s="176">
        <v>1861</v>
      </c>
      <c r="R37" s="178">
        <v>858</v>
      </c>
      <c r="S37" s="178">
        <v>257</v>
      </c>
      <c r="T37" s="178">
        <v>163</v>
      </c>
      <c r="U37" s="194">
        <v>79</v>
      </c>
      <c r="V37" s="194">
        <v>33</v>
      </c>
      <c r="W37" s="178">
        <v>471</v>
      </c>
      <c r="X37" s="45"/>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row>
    <row r="38" spans="2:70" x14ac:dyDescent="0.2">
      <c r="B38" s="177" t="s">
        <v>56</v>
      </c>
      <c r="C38" s="176">
        <v>4908</v>
      </c>
      <c r="D38" s="176">
        <v>3410</v>
      </c>
      <c r="E38" s="176">
        <v>3649</v>
      </c>
      <c r="F38" s="189">
        <v>3501</v>
      </c>
      <c r="G38" s="194">
        <v>184</v>
      </c>
      <c r="H38" s="194">
        <v>747</v>
      </c>
      <c r="I38" s="194">
        <v>237</v>
      </c>
      <c r="J38" s="189">
        <v>2097</v>
      </c>
      <c r="K38" s="176">
        <v>2334</v>
      </c>
      <c r="L38" s="176">
        <v>2404</v>
      </c>
      <c r="M38" s="176">
        <v>1483</v>
      </c>
      <c r="N38" s="176">
        <v>3581</v>
      </c>
      <c r="O38" s="176">
        <v>4737</v>
      </c>
      <c r="P38" s="176">
        <v>5337</v>
      </c>
      <c r="Q38" s="176">
        <v>2981</v>
      </c>
      <c r="R38" s="176">
        <v>1429</v>
      </c>
      <c r="S38" s="178">
        <v>451</v>
      </c>
      <c r="T38" s="178">
        <v>234</v>
      </c>
      <c r="U38" s="194">
        <v>100</v>
      </c>
      <c r="V38" s="194">
        <v>39</v>
      </c>
      <c r="W38" s="178">
        <v>728</v>
      </c>
      <c r="X38" s="45"/>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row>
    <row r="39" spans="2:70" x14ac:dyDescent="0.2">
      <c r="B39" s="177" t="s">
        <v>57</v>
      </c>
      <c r="C39" s="178">
        <v>427</v>
      </c>
      <c r="D39" s="178">
        <v>443</v>
      </c>
      <c r="E39" s="178">
        <v>518</v>
      </c>
      <c r="F39" s="194">
        <v>237</v>
      </c>
      <c r="G39" s="194">
        <v>17</v>
      </c>
      <c r="H39" s="194">
        <v>63</v>
      </c>
      <c r="I39" s="194">
        <v>35</v>
      </c>
      <c r="J39" s="194">
        <v>159</v>
      </c>
      <c r="K39" s="178">
        <v>219</v>
      </c>
      <c r="L39" s="178">
        <v>275</v>
      </c>
      <c r="M39" s="178">
        <v>217</v>
      </c>
      <c r="N39" s="178">
        <v>371</v>
      </c>
      <c r="O39" s="178">
        <v>499</v>
      </c>
      <c r="P39" s="178">
        <v>428</v>
      </c>
      <c r="Q39" s="178">
        <v>442</v>
      </c>
      <c r="R39" s="178">
        <v>218</v>
      </c>
      <c r="S39" s="178">
        <v>94</v>
      </c>
      <c r="T39" s="178">
        <v>26</v>
      </c>
      <c r="U39" s="269" t="s">
        <v>154</v>
      </c>
      <c r="V39" s="269" t="s">
        <v>154</v>
      </c>
      <c r="W39" s="178">
        <v>86</v>
      </c>
      <c r="X39" s="45"/>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row>
    <row r="40" spans="2:70" x14ac:dyDescent="0.2">
      <c r="B40" s="177" t="s">
        <v>58</v>
      </c>
      <c r="C40" s="178">
        <v>742</v>
      </c>
      <c r="D40" s="178">
        <v>619</v>
      </c>
      <c r="E40" s="178">
        <v>830</v>
      </c>
      <c r="F40" s="194">
        <v>291</v>
      </c>
      <c r="G40" s="194">
        <v>17</v>
      </c>
      <c r="H40" s="194">
        <v>185</v>
      </c>
      <c r="I40" s="194">
        <v>38</v>
      </c>
      <c r="J40" s="194">
        <v>227</v>
      </c>
      <c r="K40" s="178">
        <v>342</v>
      </c>
      <c r="L40" s="178">
        <v>455</v>
      </c>
      <c r="M40" s="178">
        <v>337</v>
      </c>
      <c r="N40" s="178">
        <v>513</v>
      </c>
      <c r="O40" s="178">
        <v>848</v>
      </c>
      <c r="P40" s="178">
        <v>633</v>
      </c>
      <c r="Q40" s="178">
        <v>728</v>
      </c>
      <c r="R40" s="178">
        <v>397</v>
      </c>
      <c r="S40" s="178">
        <v>132</v>
      </c>
      <c r="T40" s="178">
        <v>31</v>
      </c>
      <c r="U40" s="194">
        <v>17</v>
      </c>
      <c r="V40" s="194">
        <v>6</v>
      </c>
      <c r="W40" s="178">
        <v>145</v>
      </c>
      <c r="X40" s="45"/>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row>
    <row r="41" spans="2:70" x14ac:dyDescent="0.2">
      <c r="B41" s="177" t="s">
        <v>59</v>
      </c>
      <c r="C41" s="176">
        <v>4421</v>
      </c>
      <c r="D41" s="176">
        <v>3432</v>
      </c>
      <c r="E41" s="176">
        <v>2212</v>
      </c>
      <c r="F41" s="189">
        <v>4845</v>
      </c>
      <c r="G41" s="194">
        <v>129</v>
      </c>
      <c r="H41" s="194">
        <v>467</v>
      </c>
      <c r="I41" s="194">
        <v>200</v>
      </c>
      <c r="J41" s="189">
        <v>1351</v>
      </c>
      <c r="K41" s="176">
        <v>1957</v>
      </c>
      <c r="L41" s="176">
        <v>2643</v>
      </c>
      <c r="M41" s="176">
        <v>1902</v>
      </c>
      <c r="N41" s="176">
        <v>2978</v>
      </c>
      <c r="O41" s="176">
        <v>4875</v>
      </c>
      <c r="P41" s="176">
        <v>4618</v>
      </c>
      <c r="Q41" s="176">
        <v>3235</v>
      </c>
      <c r="R41" s="176">
        <v>1299</v>
      </c>
      <c r="S41" s="178">
        <v>666</v>
      </c>
      <c r="T41" s="178">
        <v>241</v>
      </c>
      <c r="U41" s="194">
        <v>199</v>
      </c>
      <c r="V41" s="194">
        <v>43</v>
      </c>
      <c r="W41" s="178">
        <v>787</v>
      </c>
      <c r="X41" s="45"/>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row>
    <row r="42" spans="2:70" x14ac:dyDescent="0.2">
      <c r="B42" s="177" t="s">
        <v>60</v>
      </c>
      <c r="C42" s="176">
        <v>2683</v>
      </c>
      <c r="D42" s="176">
        <v>1812</v>
      </c>
      <c r="E42" s="176">
        <v>2881</v>
      </c>
      <c r="F42" s="194">
        <v>711</v>
      </c>
      <c r="G42" s="194">
        <v>104</v>
      </c>
      <c r="H42" s="194">
        <v>593</v>
      </c>
      <c r="I42" s="194">
        <v>206</v>
      </c>
      <c r="J42" s="189">
        <v>1099</v>
      </c>
      <c r="K42" s="176">
        <v>1263</v>
      </c>
      <c r="L42" s="176">
        <v>1215</v>
      </c>
      <c r="M42" s="176">
        <v>918</v>
      </c>
      <c r="N42" s="176">
        <v>2061</v>
      </c>
      <c r="O42" s="176">
        <v>2434</v>
      </c>
      <c r="P42" s="176">
        <v>2583</v>
      </c>
      <c r="Q42" s="176">
        <v>1912</v>
      </c>
      <c r="R42" s="176">
        <v>1062</v>
      </c>
      <c r="S42" s="178">
        <v>282</v>
      </c>
      <c r="T42" s="178">
        <v>111</v>
      </c>
      <c r="U42" s="194">
        <v>52</v>
      </c>
      <c r="V42" s="194">
        <v>12</v>
      </c>
      <c r="W42" s="178">
        <v>393</v>
      </c>
      <c r="X42" s="45"/>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row>
    <row r="43" spans="2:70" x14ac:dyDescent="0.2">
      <c r="B43" s="177" t="s">
        <v>61</v>
      </c>
      <c r="C43" s="176">
        <v>1311</v>
      </c>
      <c r="D43" s="176">
        <v>912</v>
      </c>
      <c r="E43" s="176">
        <v>1405</v>
      </c>
      <c r="F43" s="194">
        <v>545</v>
      </c>
      <c r="G43" s="194">
        <v>33</v>
      </c>
      <c r="H43" s="194">
        <v>148</v>
      </c>
      <c r="I43" s="194">
        <v>92</v>
      </c>
      <c r="J43" s="194">
        <v>451</v>
      </c>
      <c r="K43" s="178">
        <v>606</v>
      </c>
      <c r="L43" s="178">
        <v>656</v>
      </c>
      <c r="M43" s="178">
        <v>510</v>
      </c>
      <c r="N43" s="176">
        <v>935</v>
      </c>
      <c r="O43" s="176">
        <v>1288</v>
      </c>
      <c r="P43" s="176">
        <v>1389</v>
      </c>
      <c r="Q43" s="178">
        <v>834</v>
      </c>
      <c r="R43" s="178">
        <v>358</v>
      </c>
      <c r="S43" s="178">
        <v>162</v>
      </c>
      <c r="T43" s="178">
        <v>64</v>
      </c>
      <c r="U43" s="269" t="s">
        <v>154</v>
      </c>
      <c r="V43" s="269" t="s">
        <v>154</v>
      </c>
      <c r="W43" s="178">
        <v>212</v>
      </c>
      <c r="X43" s="45"/>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row>
    <row r="44" spans="2:70" x14ac:dyDescent="0.2">
      <c r="B44" s="177" t="s">
        <v>62</v>
      </c>
      <c r="C44" s="176">
        <v>1783</v>
      </c>
      <c r="D44" s="176">
        <v>1359</v>
      </c>
      <c r="E44" s="176">
        <v>1538</v>
      </c>
      <c r="F44" s="189">
        <v>1247</v>
      </c>
      <c r="G44" s="194">
        <v>23</v>
      </c>
      <c r="H44" s="194">
        <v>207</v>
      </c>
      <c r="I44" s="194">
        <v>127</v>
      </c>
      <c r="J44" s="194">
        <v>746</v>
      </c>
      <c r="K44" s="178">
        <v>949</v>
      </c>
      <c r="L44" s="178">
        <v>955</v>
      </c>
      <c r="M44" s="178">
        <v>492</v>
      </c>
      <c r="N44" s="176">
        <v>1438</v>
      </c>
      <c r="O44" s="176">
        <v>1704</v>
      </c>
      <c r="P44" s="176">
        <v>1820</v>
      </c>
      <c r="Q44" s="176">
        <v>1322</v>
      </c>
      <c r="R44" s="178">
        <v>704</v>
      </c>
      <c r="S44" s="178">
        <v>207</v>
      </c>
      <c r="T44" s="178">
        <v>83</v>
      </c>
      <c r="U44" s="194">
        <v>45</v>
      </c>
      <c r="V44" s="194">
        <v>14</v>
      </c>
      <c r="W44" s="178">
        <v>269</v>
      </c>
      <c r="X44" s="45"/>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row>
    <row r="45" spans="2:70" x14ac:dyDescent="0.2">
      <c r="B45" s="177" t="s">
        <v>63</v>
      </c>
      <c r="C45" s="178">
        <v>516</v>
      </c>
      <c r="D45" s="178">
        <v>439</v>
      </c>
      <c r="E45" s="178">
        <v>678</v>
      </c>
      <c r="F45" s="194">
        <v>144</v>
      </c>
      <c r="G45" s="269" t="s">
        <v>154</v>
      </c>
      <c r="H45" s="194">
        <v>100</v>
      </c>
      <c r="I45" s="269" t="s">
        <v>154</v>
      </c>
      <c r="J45" s="194">
        <v>144</v>
      </c>
      <c r="K45" s="178">
        <v>220</v>
      </c>
      <c r="L45" s="178">
        <v>318</v>
      </c>
      <c r="M45" s="178">
        <v>273</v>
      </c>
      <c r="N45" s="178">
        <v>370</v>
      </c>
      <c r="O45" s="178">
        <v>585</v>
      </c>
      <c r="P45" s="178">
        <v>390</v>
      </c>
      <c r="Q45" s="178">
        <v>565</v>
      </c>
      <c r="R45" s="178">
        <v>272</v>
      </c>
      <c r="S45" s="178">
        <v>125</v>
      </c>
      <c r="T45" s="178">
        <v>36</v>
      </c>
      <c r="U45" s="269" t="s">
        <v>154</v>
      </c>
      <c r="V45" s="269" t="s">
        <v>154</v>
      </c>
      <c r="W45" s="178">
        <v>105</v>
      </c>
      <c r="X45" s="45"/>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row>
    <row r="46" spans="2:70" x14ac:dyDescent="0.2">
      <c r="B46" s="177" t="s">
        <v>64</v>
      </c>
      <c r="C46" s="176">
        <v>7469</v>
      </c>
      <c r="D46" s="176">
        <v>6413</v>
      </c>
      <c r="E46" s="176">
        <v>4943</v>
      </c>
      <c r="F46" s="189">
        <v>6478</v>
      </c>
      <c r="G46" s="194">
        <v>379</v>
      </c>
      <c r="H46" s="189">
        <v>1514</v>
      </c>
      <c r="I46" s="194">
        <v>568</v>
      </c>
      <c r="J46" s="189">
        <v>3134</v>
      </c>
      <c r="K46" s="176">
        <v>4015</v>
      </c>
      <c r="L46" s="176">
        <v>4159</v>
      </c>
      <c r="M46" s="176">
        <v>2574</v>
      </c>
      <c r="N46" s="176">
        <v>6342</v>
      </c>
      <c r="O46" s="176">
        <v>7540</v>
      </c>
      <c r="P46" s="176">
        <v>8105</v>
      </c>
      <c r="Q46" s="176">
        <v>5777</v>
      </c>
      <c r="R46" s="176">
        <v>2705</v>
      </c>
      <c r="S46" s="178">
        <v>948</v>
      </c>
      <c r="T46" s="178">
        <v>378</v>
      </c>
      <c r="U46" s="194">
        <v>245</v>
      </c>
      <c r="V46" s="194">
        <v>78</v>
      </c>
      <c r="W46" s="176">
        <v>1423</v>
      </c>
      <c r="X46" s="45"/>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row>
    <row r="47" spans="2:70" x14ac:dyDescent="0.2">
      <c r="B47" s="177" t="s">
        <v>65</v>
      </c>
      <c r="C47" s="176">
        <v>7838</v>
      </c>
      <c r="D47" s="176">
        <v>5711</v>
      </c>
      <c r="E47" s="176">
        <v>5305</v>
      </c>
      <c r="F47" s="189">
        <v>4094</v>
      </c>
      <c r="G47" s="189">
        <v>1163</v>
      </c>
      <c r="H47" s="189">
        <v>2395</v>
      </c>
      <c r="I47" s="194">
        <v>592</v>
      </c>
      <c r="J47" s="189">
        <v>3039</v>
      </c>
      <c r="K47" s="176">
        <v>4030</v>
      </c>
      <c r="L47" s="176">
        <v>3937</v>
      </c>
      <c r="M47" s="176">
        <v>2543</v>
      </c>
      <c r="N47" s="176">
        <v>5876</v>
      </c>
      <c r="O47" s="176">
        <v>7673</v>
      </c>
      <c r="P47" s="176">
        <v>8969</v>
      </c>
      <c r="Q47" s="176">
        <v>4580</v>
      </c>
      <c r="R47" s="176">
        <v>2392</v>
      </c>
      <c r="S47" s="178">
        <v>663</v>
      </c>
      <c r="T47" s="178">
        <v>234</v>
      </c>
      <c r="U47" s="194">
        <v>180</v>
      </c>
      <c r="V47" s="194">
        <v>49</v>
      </c>
      <c r="W47" s="176">
        <v>1062</v>
      </c>
      <c r="X47" s="45"/>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row>
    <row r="48" spans="2:70" x14ac:dyDescent="0.2">
      <c r="B48" s="191" t="s">
        <v>66</v>
      </c>
      <c r="C48" s="178">
        <v>710</v>
      </c>
      <c r="D48" s="178">
        <v>408</v>
      </c>
      <c r="E48" s="178">
        <v>791</v>
      </c>
      <c r="F48" s="194">
        <v>195</v>
      </c>
      <c r="G48" s="269" t="s">
        <v>154</v>
      </c>
      <c r="H48" s="194">
        <v>82</v>
      </c>
      <c r="I48" s="269" t="s">
        <v>154</v>
      </c>
      <c r="J48" s="194">
        <v>194</v>
      </c>
      <c r="K48" s="178">
        <v>257</v>
      </c>
      <c r="L48" s="178">
        <v>367</v>
      </c>
      <c r="M48" s="178">
        <v>300</v>
      </c>
      <c r="N48" s="178">
        <v>450</v>
      </c>
      <c r="O48" s="178">
        <v>668</v>
      </c>
      <c r="P48" s="178">
        <v>690</v>
      </c>
      <c r="Q48" s="178">
        <v>428</v>
      </c>
      <c r="R48" s="178">
        <v>195</v>
      </c>
      <c r="S48" s="178">
        <v>87</v>
      </c>
      <c r="T48" s="178">
        <v>38</v>
      </c>
      <c r="U48" s="269" t="s">
        <v>154</v>
      </c>
      <c r="V48" s="269" t="s">
        <v>154</v>
      </c>
      <c r="W48" s="178">
        <v>84</v>
      </c>
      <c r="X48" s="45"/>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row>
    <row r="49" spans="2:71" x14ac:dyDescent="0.2">
      <c r="B49" s="193" t="s">
        <v>130</v>
      </c>
      <c r="C49" s="178">
        <f>371</f>
        <v>371</v>
      </c>
      <c r="D49" s="178">
        <f>2+339</f>
        <v>341</v>
      </c>
      <c r="E49" s="178">
        <f>199</f>
        <v>199</v>
      </c>
      <c r="F49" s="194">
        <f>244+2</f>
        <v>246</v>
      </c>
      <c r="G49" s="194">
        <f>74</f>
        <v>74</v>
      </c>
      <c r="H49" s="194">
        <v>174</v>
      </c>
      <c r="I49" s="194">
        <v>19</v>
      </c>
      <c r="J49" s="194">
        <v>74</v>
      </c>
      <c r="K49" s="178">
        <v>148</v>
      </c>
      <c r="L49" s="178">
        <v>248</v>
      </c>
      <c r="M49" s="178">
        <v>242</v>
      </c>
      <c r="N49" s="178">
        <v>189</v>
      </c>
      <c r="O49" s="178">
        <v>523</v>
      </c>
      <c r="P49" s="178">
        <v>301</v>
      </c>
      <c r="Q49" s="178">
        <v>411</v>
      </c>
      <c r="R49" s="178">
        <f>143</f>
        <v>143</v>
      </c>
      <c r="S49" s="178">
        <v>108</v>
      </c>
      <c r="T49" s="178">
        <v>22</v>
      </c>
      <c r="U49" s="194">
        <v>23</v>
      </c>
      <c r="V49" s="194">
        <v>6</v>
      </c>
      <c r="W49" s="178">
        <v>109</v>
      </c>
      <c r="X49" s="45"/>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row>
    <row r="50" spans="2:71" x14ac:dyDescent="0.2">
      <c r="B50" s="192" t="s">
        <v>1</v>
      </c>
      <c r="C50" s="174">
        <v>65294</v>
      </c>
      <c r="D50" s="174">
        <v>54111</v>
      </c>
      <c r="E50" s="174">
        <v>44789</v>
      </c>
      <c r="F50" s="271">
        <v>43378</v>
      </c>
      <c r="G50" s="271">
        <v>8870</v>
      </c>
      <c r="H50" s="271">
        <v>18041</v>
      </c>
      <c r="I50" s="271">
        <v>4327</v>
      </c>
      <c r="J50" s="271">
        <v>23446</v>
      </c>
      <c r="K50" s="174">
        <v>33267</v>
      </c>
      <c r="L50" s="174">
        <v>36871</v>
      </c>
      <c r="M50" s="174">
        <v>25821</v>
      </c>
      <c r="N50" s="174">
        <v>51836</v>
      </c>
      <c r="O50" s="174">
        <v>67569</v>
      </c>
      <c r="P50" s="174">
        <v>63945</v>
      </c>
      <c r="Q50" s="174">
        <v>55460</v>
      </c>
      <c r="R50" s="174">
        <v>25670</v>
      </c>
      <c r="S50" s="174">
        <v>9250</v>
      </c>
      <c r="T50" s="174">
        <v>3304</v>
      </c>
      <c r="U50" s="271">
        <v>2557</v>
      </c>
      <c r="V50" s="272">
        <v>656</v>
      </c>
      <c r="W50" s="174">
        <v>14023</v>
      </c>
      <c r="X50" s="45"/>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row>
    <row r="51" spans="2:71" x14ac:dyDescent="0.2">
      <c r="X51" s="45"/>
    </row>
    <row r="52" spans="2:71" ht="15" x14ac:dyDescent="0.2">
      <c r="B52" s="47" t="s">
        <v>111</v>
      </c>
      <c r="C52" s="44"/>
      <c r="D52" s="44"/>
    </row>
    <row r="53" spans="2:71" x14ac:dyDescent="0.2">
      <c r="B53" s="32"/>
    </row>
    <row r="54" spans="2:71" x14ac:dyDescent="0.2">
      <c r="B54" s="290" t="s">
        <v>145</v>
      </c>
      <c r="C54" s="287" t="s">
        <v>153</v>
      </c>
      <c r="D54" s="288"/>
      <c r="E54" s="288"/>
      <c r="F54" s="288"/>
      <c r="G54" s="288"/>
      <c r="H54" s="288"/>
      <c r="I54" s="288"/>
      <c r="J54" s="288"/>
      <c r="K54" s="288"/>
      <c r="L54" s="288"/>
      <c r="M54" s="288"/>
      <c r="N54" s="288"/>
      <c r="O54" s="288"/>
      <c r="P54" s="288"/>
      <c r="Q54" s="289"/>
    </row>
    <row r="55" spans="2:71" x14ac:dyDescent="0.2">
      <c r="B55" s="291"/>
      <c r="C55" s="281" t="s">
        <v>2</v>
      </c>
      <c r="D55" s="281"/>
      <c r="E55" s="281" t="s">
        <v>28</v>
      </c>
      <c r="F55" s="281"/>
      <c r="G55" s="281"/>
      <c r="H55" s="281"/>
      <c r="I55" s="281"/>
      <c r="J55" s="281" t="s">
        <v>29</v>
      </c>
      <c r="K55" s="281"/>
      <c r="L55" s="281"/>
      <c r="M55" s="281"/>
      <c r="N55" s="281" t="s">
        <v>30</v>
      </c>
      <c r="O55" s="281"/>
      <c r="P55" s="287" t="s">
        <v>35</v>
      </c>
      <c r="Q55" s="289"/>
    </row>
    <row r="56" spans="2:71" ht="25.5" x14ac:dyDescent="0.2">
      <c r="B56" s="292"/>
      <c r="C56" s="35" t="s">
        <v>3</v>
      </c>
      <c r="D56" s="35" t="s">
        <v>4</v>
      </c>
      <c r="E56" s="35" t="s">
        <v>12</v>
      </c>
      <c r="F56" s="164" t="s">
        <v>125</v>
      </c>
      <c r="G56" s="195" t="s">
        <v>132</v>
      </c>
      <c r="H56" s="35" t="s">
        <v>31</v>
      </c>
      <c r="I56" s="35" t="s">
        <v>42</v>
      </c>
      <c r="J56" s="35" t="s">
        <v>5</v>
      </c>
      <c r="K56" s="35" t="s">
        <v>6</v>
      </c>
      <c r="L56" s="35" t="s">
        <v>7</v>
      </c>
      <c r="M56" s="35" t="s">
        <v>8</v>
      </c>
      <c r="N56" s="35" t="s">
        <v>24</v>
      </c>
      <c r="O56" s="35" t="s">
        <v>9</v>
      </c>
      <c r="P56" s="35" t="s">
        <v>25</v>
      </c>
      <c r="Q56" s="35" t="s">
        <v>26</v>
      </c>
    </row>
    <row r="57" spans="2:71" x14ac:dyDescent="0.2">
      <c r="B57" s="179" t="s">
        <v>51</v>
      </c>
      <c r="C57" s="176">
        <v>1309</v>
      </c>
      <c r="D57" s="176">
        <v>17732</v>
      </c>
      <c r="E57" s="176">
        <v>3369</v>
      </c>
      <c r="F57" s="189">
        <v>7606</v>
      </c>
      <c r="G57" s="189">
        <v>4905</v>
      </c>
      <c r="H57" s="189">
        <v>2821</v>
      </c>
      <c r="I57" s="194">
        <v>340</v>
      </c>
      <c r="J57" s="189">
        <v>3575</v>
      </c>
      <c r="K57" s="189">
        <v>10807</v>
      </c>
      <c r="L57" s="189">
        <v>4353</v>
      </c>
      <c r="M57" s="194">
        <v>306</v>
      </c>
      <c r="N57" s="189">
        <v>4056</v>
      </c>
      <c r="O57" s="176">
        <v>14985</v>
      </c>
      <c r="P57" s="176">
        <v>10482</v>
      </c>
      <c r="Q57" s="176">
        <v>8542</v>
      </c>
    </row>
    <row r="58" spans="2:71" x14ac:dyDescent="0.2">
      <c r="B58" s="177" t="s">
        <v>52</v>
      </c>
      <c r="C58" s="178">
        <v>470</v>
      </c>
      <c r="D58" s="176">
        <v>4792</v>
      </c>
      <c r="E58" s="176">
        <v>1214</v>
      </c>
      <c r="F58" s="189">
        <v>3546</v>
      </c>
      <c r="G58" s="194">
        <v>102</v>
      </c>
      <c r="H58" s="194">
        <v>303</v>
      </c>
      <c r="I58" s="194">
        <v>97</v>
      </c>
      <c r="J58" s="189">
        <v>938</v>
      </c>
      <c r="K58" s="189">
        <v>3124</v>
      </c>
      <c r="L58" s="189">
        <v>1098</v>
      </c>
      <c r="M58" s="194">
        <v>102</v>
      </c>
      <c r="N58" s="189">
        <v>1516</v>
      </c>
      <c r="O58" s="176">
        <v>3746</v>
      </c>
      <c r="P58" s="176">
        <v>2899</v>
      </c>
      <c r="Q58" s="176">
        <v>2358</v>
      </c>
    </row>
    <row r="59" spans="2:71" x14ac:dyDescent="0.2">
      <c r="B59" s="177" t="s">
        <v>53</v>
      </c>
      <c r="C59" s="178">
        <v>353</v>
      </c>
      <c r="D59" s="176">
        <v>5020</v>
      </c>
      <c r="E59" s="176">
        <v>3053</v>
      </c>
      <c r="F59" s="189">
        <v>1403</v>
      </c>
      <c r="G59" s="194">
        <v>224</v>
      </c>
      <c r="H59" s="194">
        <v>554</v>
      </c>
      <c r="I59" s="194">
        <v>139</v>
      </c>
      <c r="J59" s="189">
        <v>964</v>
      </c>
      <c r="K59" s="189">
        <v>3210</v>
      </c>
      <c r="L59" s="189">
        <v>1158</v>
      </c>
      <c r="M59" s="194">
        <v>41</v>
      </c>
      <c r="N59" s="189">
        <v>1418</v>
      </c>
      <c r="O59" s="176">
        <v>3955</v>
      </c>
      <c r="P59" s="176">
        <v>2911</v>
      </c>
      <c r="Q59" s="176">
        <v>2455</v>
      </c>
    </row>
    <row r="60" spans="2:71" x14ac:dyDescent="0.2">
      <c r="B60" s="177" t="s">
        <v>54</v>
      </c>
      <c r="C60" s="178">
        <v>114</v>
      </c>
      <c r="D60" s="176">
        <v>1170</v>
      </c>
      <c r="E60" s="178">
        <v>129</v>
      </c>
      <c r="F60" s="189">
        <v>1096</v>
      </c>
      <c r="G60" s="194">
        <v>15</v>
      </c>
      <c r="H60" s="194">
        <v>35</v>
      </c>
      <c r="I60" s="194">
        <v>9</v>
      </c>
      <c r="J60" s="194">
        <v>254</v>
      </c>
      <c r="K60" s="194">
        <v>762</v>
      </c>
      <c r="L60" s="194">
        <v>246</v>
      </c>
      <c r="M60" s="194">
        <v>22</v>
      </c>
      <c r="N60" s="194">
        <v>302</v>
      </c>
      <c r="O60" s="176">
        <v>982</v>
      </c>
      <c r="P60" s="178">
        <v>728</v>
      </c>
      <c r="Q60" s="178">
        <v>553</v>
      </c>
    </row>
    <row r="61" spans="2:71" x14ac:dyDescent="0.2">
      <c r="B61" s="177" t="s">
        <v>55</v>
      </c>
      <c r="C61" s="178">
        <v>260</v>
      </c>
      <c r="D61" s="176">
        <v>2796</v>
      </c>
      <c r="E61" s="178">
        <v>815</v>
      </c>
      <c r="F61" s="189">
        <v>1941</v>
      </c>
      <c r="G61" s="194">
        <v>102</v>
      </c>
      <c r="H61" s="194">
        <v>163</v>
      </c>
      <c r="I61" s="194">
        <v>35</v>
      </c>
      <c r="J61" s="194">
        <v>590</v>
      </c>
      <c r="K61" s="189">
        <v>1794</v>
      </c>
      <c r="L61" s="194">
        <v>631</v>
      </c>
      <c r="M61" s="194">
        <v>41</v>
      </c>
      <c r="N61" s="194">
        <v>881</v>
      </c>
      <c r="O61" s="176">
        <v>2175</v>
      </c>
      <c r="P61" s="176">
        <v>1749</v>
      </c>
      <c r="Q61" s="176">
        <v>1302</v>
      </c>
    </row>
    <row r="62" spans="2:71" x14ac:dyDescent="0.2">
      <c r="B62" s="177" t="s">
        <v>56</v>
      </c>
      <c r="C62" s="178">
        <v>345</v>
      </c>
      <c r="D62" s="176">
        <v>3422</v>
      </c>
      <c r="E62" s="176">
        <v>1359</v>
      </c>
      <c r="F62" s="189">
        <v>1992</v>
      </c>
      <c r="G62" s="194">
        <v>93</v>
      </c>
      <c r="H62" s="194">
        <v>274</v>
      </c>
      <c r="I62" s="194">
        <v>49</v>
      </c>
      <c r="J62" s="194">
        <v>722</v>
      </c>
      <c r="K62" s="189">
        <v>2257</v>
      </c>
      <c r="L62" s="194">
        <v>750</v>
      </c>
      <c r="M62" s="194">
        <v>38</v>
      </c>
      <c r="N62" s="189">
        <v>955</v>
      </c>
      <c r="O62" s="176">
        <v>2812</v>
      </c>
      <c r="P62" s="176">
        <v>2085</v>
      </c>
      <c r="Q62" s="176">
        <v>1675</v>
      </c>
    </row>
    <row r="63" spans="2:71" x14ac:dyDescent="0.2">
      <c r="B63" s="177" t="s">
        <v>57</v>
      </c>
      <c r="C63" s="178">
        <v>35</v>
      </c>
      <c r="D63" s="178">
        <v>454</v>
      </c>
      <c r="E63" s="178">
        <v>254</v>
      </c>
      <c r="F63" s="194">
        <v>169</v>
      </c>
      <c r="G63" s="194">
        <v>20</v>
      </c>
      <c r="H63" s="194">
        <v>35</v>
      </c>
      <c r="I63" s="194">
        <v>11</v>
      </c>
      <c r="J63" s="194">
        <v>89</v>
      </c>
      <c r="K63" s="194">
        <v>283</v>
      </c>
      <c r="L63" s="194">
        <v>108</v>
      </c>
      <c r="M63" s="194">
        <v>9</v>
      </c>
      <c r="N63" s="194">
        <v>143</v>
      </c>
      <c r="O63" s="178">
        <v>346</v>
      </c>
      <c r="P63" s="178">
        <v>251</v>
      </c>
      <c r="Q63" s="178">
        <v>238</v>
      </c>
    </row>
    <row r="64" spans="2:71" x14ac:dyDescent="0.2">
      <c r="B64" s="177" t="s">
        <v>58</v>
      </c>
      <c r="C64" s="178">
        <v>66</v>
      </c>
      <c r="D64" s="178">
        <v>638</v>
      </c>
      <c r="E64" s="178">
        <v>388</v>
      </c>
      <c r="F64" s="194">
        <v>187</v>
      </c>
      <c r="G64" s="194">
        <v>17</v>
      </c>
      <c r="H64" s="194">
        <v>104</v>
      </c>
      <c r="I64" s="194">
        <v>8</v>
      </c>
      <c r="J64" s="194">
        <v>114</v>
      </c>
      <c r="K64" s="194">
        <v>381</v>
      </c>
      <c r="L64" s="194">
        <v>194</v>
      </c>
      <c r="M64" s="194">
        <v>15</v>
      </c>
      <c r="N64" s="194">
        <v>157</v>
      </c>
      <c r="O64" s="178">
        <v>547</v>
      </c>
      <c r="P64" s="178">
        <v>345</v>
      </c>
      <c r="Q64" s="178">
        <v>358</v>
      </c>
    </row>
    <row r="65" spans="2:25" x14ac:dyDescent="0.2">
      <c r="B65" s="177" t="s">
        <v>59</v>
      </c>
      <c r="C65" s="178">
        <v>460</v>
      </c>
      <c r="D65" s="176">
        <v>3660</v>
      </c>
      <c r="E65" s="178">
        <v>832</v>
      </c>
      <c r="F65" s="189">
        <v>2947</v>
      </c>
      <c r="G65" s="194">
        <v>90</v>
      </c>
      <c r="H65" s="194">
        <v>190</v>
      </c>
      <c r="I65" s="194">
        <v>61</v>
      </c>
      <c r="J65" s="194">
        <v>742</v>
      </c>
      <c r="K65" s="189">
        <v>2391</v>
      </c>
      <c r="L65" s="194">
        <v>901</v>
      </c>
      <c r="M65" s="194">
        <v>86</v>
      </c>
      <c r="N65" s="194">
        <v>859</v>
      </c>
      <c r="O65" s="176">
        <v>3261</v>
      </c>
      <c r="P65" s="176">
        <v>2240</v>
      </c>
      <c r="Q65" s="176">
        <v>1872</v>
      </c>
    </row>
    <row r="66" spans="2:25" x14ac:dyDescent="0.2">
      <c r="B66" s="177" t="s">
        <v>60</v>
      </c>
      <c r="C66" s="178">
        <v>134</v>
      </c>
      <c r="D66" s="176">
        <v>1616</v>
      </c>
      <c r="E66" s="176">
        <v>1145</v>
      </c>
      <c r="F66" s="194">
        <v>345</v>
      </c>
      <c r="G66" s="194">
        <v>56</v>
      </c>
      <c r="H66" s="194">
        <v>173</v>
      </c>
      <c r="I66" s="194">
        <v>31</v>
      </c>
      <c r="J66" s="194">
        <v>274</v>
      </c>
      <c r="K66" s="189">
        <v>1015</v>
      </c>
      <c r="L66" s="194">
        <v>442</v>
      </c>
      <c r="M66" s="194">
        <v>19</v>
      </c>
      <c r="N66" s="194">
        <v>431</v>
      </c>
      <c r="O66" s="176">
        <v>1319</v>
      </c>
      <c r="P66" s="176">
        <v>838</v>
      </c>
      <c r="Q66" s="178">
        <v>910</v>
      </c>
    </row>
    <row r="67" spans="2:25" x14ac:dyDescent="0.2">
      <c r="B67" s="177" t="s">
        <v>61</v>
      </c>
      <c r="C67" s="178">
        <v>80</v>
      </c>
      <c r="D67" s="176">
        <v>1071</v>
      </c>
      <c r="E67" s="178">
        <v>659</v>
      </c>
      <c r="F67" s="194">
        <v>367</v>
      </c>
      <c r="G67" s="194">
        <v>23</v>
      </c>
      <c r="H67" s="194">
        <v>63</v>
      </c>
      <c r="I67" s="194">
        <v>39</v>
      </c>
      <c r="J67" s="194">
        <v>245</v>
      </c>
      <c r="K67" s="194">
        <v>690</v>
      </c>
      <c r="L67" s="194">
        <v>206</v>
      </c>
      <c r="M67" s="194">
        <v>10</v>
      </c>
      <c r="N67" s="194">
        <v>286</v>
      </c>
      <c r="O67" s="178">
        <v>865</v>
      </c>
      <c r="P67" s="178">
        <v>644</v>
      </c>
      <c r="Q67" s="178">
        <v>506</v>
      </c>
    </row>
    <row r="68" spans="2:25" x14ac:dyDescent="0.2">
      <c r="B68" s="177" t="s">
        <v>62</v>
      </c>
      <c r="C68" s="178">
        <v>129</v>
      </c>
      <c r="D68" s="176">
        <v>1535</v>
      </c>
      <c r="E68" s="178">
        <v>742</v>
      </c>
      <c r="F68" s="194">
        <v>777</v>
      </c>
      <c r="G68" s="194">
        <v>15</v>
      </c>
      <c r="H68" s="194">
        <v>97</v>
      </c>
      <c r="I68" s="194">
        <v>33</v>
      </c>
      <c r="J68" s="194">
        <v>311</v>
      </c>
      <c r="K68" s="189">
        <v>989</v>
      </c>
      <c r="L68" s="194">
        <v>348</v>
      </c>
      <c r="M68" s="194">
        <v>16</v>
      </c>
      <c r="N68" s="194">
        <v>420</v>
      </c>
      <c r="O68" s="176">
        <v>1244</v>
      </c>
      <c r="P68" s="178">
        <v>881</v>
      </c>
      <c r="Q68" s="178">
        <v>780</v>
      </c>
    </row>
    <row r="69" spans="2:25" x14ac:dyDescent="0.2">
      <c r="B69" s="177" t="s">
        <v>63</v>
      </c>
      <c r="C69" s="178">
        <v>59</v>
      </c>
      <c r="D69" s="178">
        <v>448</v>
      </c>
      <c r="E69" s="178">
        <v>335</v>
      </c>
      <c r="F69" s="194">
        <v>104</v>
      </c>
      <c r="G69" s="269" t="s">
        <v>154</v>
      </c>
      <c r="H69" s="194">
        <v>54</v>
      </c>
      <c r="I69" s="269" t="s">
        <v>154</v>
      </c>
      <c r="J69" s="269" t="s">
        <v>154</v>
      </c>
      <c r="K69" s="269">
        <v>281</v>
      </c>
      <c r="L69" s="269">
        <v>166</v>
      </c>
      <c r="M69" s="269" t="s">
        <v>154</v>
      </c>
      <c r="N69" s="194">
        <v>136</v>
      </c>
      <c r="O69" s="178">
        <v>371</v>
      </c>
      <c r="P69" s="178">
        <v>226</v>
      </c>
      <c r="Q69" s="178">
        <v>281</v>
      </c>
    </row>
    <row r="70" spans="2:25" x14ac:dyDescent="0.2">
      <c r="B70" s="177" t="s">
        <v>64</v>
      </c>
      <c r="C70" s="178">
        <v>673</v>
      </c>
      <c r="D70" s="176">
        <v>6887</v>
      </c>
      <c r="E70" s="176">
        <v>2044</v>
      </c>
      <c r="F70" s="189">
        <v>4504</v>
      </c>
      <c r="G70" s="194">
        <v>251</v>
      </c>
      <c r="H70" s="194">
        <v>616</v>
      </c>
      <c r="I70" s="269">
        <v>145</v>
      </c>
      <c r="J70" s="270">
        <v>1527</v>
      </c>
      <c r="K70" s="270">
        <v>4414</v>
      </c>
      <c r="L70" s="270">
        <v>1494</v>
      </c>
      <c r="M70" s="269">
        <v>125</v>
      </c>
      <c r="N70" s="189">
        <v>1876</v>
      </c>
      <c r="O70" s="176">
        <v>5684</v>
      </c>
      <c r="P70" s="176">
        <v>4174</v>
      </c>
      <c r="Q70" s="176">
        <v>3375</v>
      </c>
    </row>
    <row r="71" spans="2:25" x14ac:dyDescent="0.2">
      <c r="B71" s="177" t="s">
        <v>65</v>
      </c>
      <c r="C71" s="178">
        <v>409</v>
      </c>
      <c r="D71" s="176">
        <v>5236</v>
      </c>
      <c r="E71" s="176">
        <v>1725</v>
      </c>
      <c r="F71" s="189">
        <v>2395</v>
      </c>
      <c r="G71" s="194">
        <v>664</v>
      </c>
      <c r="H71" s="194">
        <v>719</v>
      </c>
      <c r="I71" s="269">
        <v>142</v>
      </c>
      <c r="J71" s="270">
        <v>1052</v>
      </c>
      <c r="K71" s="270">
        <v>3352</v>
      </c>
      <c r="L71" s="270">
        <v>1174</v>
      </c>
      <c r="M71" s="269">
        <v>67</v>
      </c>
      <c r="N71" s="189">
        <v>1205</v>
      </c>
      <c r="O71" s="176">
        <v>4440</v>
      </c>
      <c r="P71" s="176">
        <v>3074</v>
      </c>
      <c r="Q71" s="176">
        <v>2567</v>
      </c>
    </row>
    <row r="72" spans="2:25" x14ac:dyDescent="0.2">
      <c r="B72" s="177" t="s">
        <v>66</v>
      </c>
      <c r="C72" s="178">
        <v>38</v>
      </c>
      <c r="D72" s="178">
        <v>381</v>
      </c>
      <c r="E72" s="178">
        <v>295</v>
      </c>
      <c r="F72" s="194">
        <v>83</v>
      </c>
      <c r="G72" s="269" t="s">
        <v>154</v>
      </c>
      <c r="H72" s="194">
        <v>26</v>
      </c>
      <c r="I72" s="269" t="s">
        <v>154</v>
      </c>
      <c r="J72" s="269" t="s">
        <v>154</v>
      </c>
      <c r="K72" s="269">
        <v>235</v>
      </c>
      <c r="L72" s="269">
        <v>112</v>
      </c>
      <c r="M72" s="269" t="s">
        <v>154</v>
      </c>
      <c r="N72" s="194">
        <v>108</v>
      </c>
      <c r="O72" s="178">
        <v>311</v>
      </c>
      <c r="P72" s="178">
        <v>216</v>
      </c>
      <c r="Q72" s="178">
        <v>203</v>
      </c>
    </row>
    <row r="73" spans="2:25" x14ac:dyDescent="0.2">
      <c r="B73" s="177" t="s">
        <v>130</v>
      </c>
      <c r="C73" s="178">
        <v>29</v>
      </c>
      <c r="D73" s="178">
        <v>391</v>
      </c>
      <c r="E73" s="178">
        <v>72</v>
      </c>
      <c r="F73" s="194">
        <v>198</v>
      </c>
      <c r="G73" s="194">
        <v>77</v>
      </c>
      <c r="H73" s="194">
        <v>64</v>
      </c>
      <c r="I73" s="194">
        <v>9</v>
      </c>
      <c r="J73" s="194">
        <v>59</v>
      </c>
      <c r="K73" s="194">
        <v>227</v>
      </c>
      <c r="L73" s="194">
        <v>122</v>
      </c>
      <c r="M73" s="194">
        <v>12</v>
      </c>
      <c r="N73" s="194">
        <v>67</v>
      </c>
      <c r="O73" s="178">
        <v>353</v>
      </c>
      <c r="P73" s="178">
        <f>207</f>
        <v>207</v>
      </c>
      <c r="Q73" s="178">
        <v>213</v>
      </c>
    </row>
    <row r="74" spans="2:25" x14ac:dyDescent="0.2">
      <c r="B74" s="175" t="s">
        <v>1</v>
      </c>
      <c r="C74" s="174">
        <v>4963</v>
      </c>
      <c r="D74" s="174">
        <v>57249</v>
      </c>
      <c r="E74" s="174">
        <v>18430</v>
      </c>
      <c r="F74" s="271">
        <v>29660</v>
      </c>
      <c r="G74" s="271">
        <v>6659</v>
      </c>
      <c r="H74" s="271">
        <v>6291</v>
      </c>
      <c r="I74" s="271">
        <v>1172</v>
      </c>
      <c r="J74" s="271">
        <v>11579</v>
      </c>
      <c r="K74" s="271">
        <v>36212</v>
      </c>
      <c r="L74" s="271">
        <v>13503</v>
      </c>
      <c r="M74" s="272">
        <v>918</v>
      </c>
      <c r="N74" s="271">
        <v>14816</v>
      </c>
      <c r="O74" s="174">
        <v>47396</v>
      </c>
      <c r="P74" s="174">
        <v>33950</v>
      </c>
      <c r="Q74" s="174">
        <v>28188</v>
      </c>
    </row>
    <row r="77" spans="2:25" ht="15" x14ac:dyDescent="0.2">
      <c r="B77" s="47" t="s">
        <v>112</v>
      </c>
      <c r="C77" s="44"/>
      <c r="D77" s="44"/>
    </row>
    <row r="78" spans="2:25" x14ac:dyDescent="0.2">
      <c r="B78" s="32"/>
    </row>
    <row r="79" spans="2:25" x14ac:dyDescent="0.2">
      <c r="B79" s="290" t="s">
        <v>145</v>
      </c>
      <c r="C79" s="287" t="s">
        <v>153</v>
      </c>
      <c r="D79" s="288"/>
      <c r="E79" s="288"/>
      <c r="F79" s="288"/>
      <c r="G79" s="288"/>
      <c r="H79" s="288"/>
      <c r="I79" s="288"/>
      <c r="J79" s="288"/>
      <c r="K79" s="288"/>
      <c r="L79" s="288"/>
      <c r="M79" s="288"/>
      <c r="N79" s="288"/>
      <c r="O79" s="288"/>
      <c r="P79" s="288"/>
      <c r="Q79" s="288"/>
      <c r="R79" s="288"/>
      <c r="S79" s="288"/>
      <c r="T79" s="288"/>
      <c r="U79" s="288"/>
      <c r="V79" s="288"/>
      <c r="W79" s="288"/>
      <c r="X79" s="288"/>
      <c r="Y79" s="289"/>
    </row>
    <row r="80" spans="2:25" x14ac:dyDescent="0.2">
      <c r="B80" s="291"/>
      <c r="C80" s="281" t="s">
        <v>2</v>
      </c>
      <c r="D80" s="281"/>
      <c r="E80" s="281" t="s">
        <v>28</v>
      </c>
      <c r="F80" s="281"/>
      <c r="G80" s="281"/>
      <c r="H80" s="281"/>
      <c r="I80" s="281"/>
      <c r="J80" s="281" t="s">
        <v>29</v>
      </c>
      <c r="K80" s="281"/>
      <c r="L80" s="281"/>
      <c r="M80" s="281"/>
      <c r="N80" s="281" t="s">
        <v>30</v>
      </c>
      <c r="O80" s="281"/>
      <c r="P80" s="281" t="s">
        <v>67</v>
      </c>
      <c r="Q80" s="281"/>
      <c r="R80" s="287" t="s">
        <v>139</v>
      </c>
      <c r="S80" s="288"/>
      <c r="T80" s="288"/>
      <c r="U80" s="288"/>
      <c r="V80" s="288"/>
      <c r="W80" s="288"/>
      <c r="X80" s="288"/>
      <c r="Y80" s="289"/>
    </row>
    <row r="81" spans="2:25" ht="39.75" customHeight="1" x14ac:dyDescent="0.2">
      <c r="B81" s="292"/>
      <c r="C81" s="35" t="s">
        <v>3</v>
      </c>
      <c r="D81" s="35" t="s">
        <v>4</v>
      </c>
      <c r="E81" s="35" t="s">
        <v>12</v>
      </c>
      <c r="F81" s="164" t="s">
        <v>125</v>
      </c>
      <c r="G81" s="195" t="s">
        <v>132</v>
      </c>
      <c r="H81" s="35" t="s">
        <v>31</v>
      </c>
      <c r="I81" s="35" t="s">
        <v>42</v>
      </c>
      <c r="J81" s="35" t="s">
        <v>5</v>
      </c>
      <c r="K81" s="35" t="s">
        <v>6</v>
      </c>
      <c r="L81" s="35" t="s">
        <v>7</v>
      </c>
      <c r="M81" s="35" t="s">
        <v>8</v>
      </c>
      <c r="N81" s="35" t="s">
        <v>24</v>
      </c>
      <c r="O81" s="35" t="s">
        <v>9</v>
      </c>
      <c r="P81" s="35" t="s">
        <v>47</v>
      </c>
      <c r="Q81" s="35" t="s">
        <v>41</v>
      </c>
      <c r="R81" s="35" t="s">
        <v>44</v>
      </c>
      <c r="S81" s="35" t="s">
        <v>37</v>
      </c>
      <c r="T81" s="35" t="s">
        <v>48</v>
      </c>
      <c r="U81" s="35" t="s">
        <v>38</v>
      </c>
      <c r="V81" s="35" t="s">
        <v>39</v>
      </c>
      <c r="W81" s="35" t="s">
        <v>40</v>
      </c>
      <c r="X81" s="35" t="s">
        <v>49</v>
      </c>
      <c r="Y81" s="35" t="s">
        <v>50</v>
      </c>
    </row>
    <row r="82" spans="2:25" x14ac:dyDescent="0.2">
      <c r="B82" s="179" t="s">
        <v>51</v>
      </c>
      <c r="C82" s="189">
        <v>11462</v>
      </c>
      <c r="D82" s="189">
        <v>11679</v>
      </c>
      <c r="E82" s="189">
        <v>8173</v>
      </c>
      <c r="F82" s="189">
        <v>5294</v>
      </c>
      <c r="G82" s="189">
        <v>4225</v>
      </c>
      <c r="H82" s="189">
        <v>5038</v>
      </c>
      <c r="I82" s="194">
        <v>411</v>
      </c>
      <c r="J82" s="189">
        <v>1907</v>
      </c>
      <c r="K82" s="189">
        <v>4735</v>
      </c>
      <c r="L82" s="189">
        <v>8540</v>
      </c>
      <c r="M82" s="189">
        <v>7959</v>
      </c>
      <c r="N82" s="189">
        <v>1298</v>
      </c>
      <c r="O82" s="189">
        <v>21843</v>
      </c>
      <c r="P82" s="189">
        <v>19617</v>
      </c>
      <c r="Q82" s="189">
        <v>3524</v>
      </c>
      <c r="R82" s="189">
        <v>6879</v>
      </c>
      <c r="S82" s="189">
        <v>2194</v>
      </c>
      <c r="T82" s="189">
        <v>1644</v>
      </c>
      <c r="U82" s="189">
        <v>1496</v>
      </c>
      <c r="V82" s="189">
        <v>1383</v>
      </c>
      <c r="W82" s="178">
        <v>705</v>
      </c>
      <c r="X82" s="176">
        <v>1728</v>
      </c>
      <c r="Y82" s="176">
        <v>3588</v>
      </c>
    </row>
    <row r="83" spans="2:25" x14ac:dyDescent="0.2">
      <c r="B83" s="177" t="s">
        <v>52</v>
      </c>
      <c r="C83" s="189">
        <v>2607</v>
      </c>
      <c r="D83" s="189">
        <v>2626</v>
      </c>
      <c r="E83" s="189">
        <v>2302</v>
      </c>
      <c r="F83" s="189">
        <v>2267</v>
      </c>
      <c r="G83" s="194">
        <v>78</v>
      </c>
      <c r="H83" s="194">
        <v>501</v>
      </c>
      <c r="I83" s="194">
        <v>85</v>
      </c>
      <c r="J83" s="194">
        <v>396</v>
      </c>
      <c r="K83" s="189">
        <v>996</v>
      </c>
      <c r="L83" s="189">
        <v>1908</v>
      </c>
      <c r="M83" s="189">
        <v>1933</v>
      </c>
      <c r="N83" s="194">
        <v>286</v>
      </c>
      <c r="O83" s="189">
        <v>4947</v>
      </c>
      <c r="P83" s="189">
        <v>4578</v>
      </c>
      <c r="Q83" s="194">
        <v>655</v>
      </c>
      <c r="R83" s="189">
        <v>1377</v>
      </c>
      <c r="S83" s="194">
        <v>691</v>
      </c>
      <c r="T83" s="194">
        <v>384</v>
      </c>
      <c r="U83" s="194">
        <v>370</v>
      </c>
      <c r="V83" s="194">
        <v>325</v>
      </c>
      <c r="W83" s="178">
        <v>239</v>
      </c>
      <c r="X83" s="178">
        <v>471</v>
      </c>
      <c r="Y83" s="178">
        <v>721</v>
      </c>
    </row>
    <row r="84" spans="2:25" x14ac:dyDescent="0.2">
      <c r="B84" s="177" t="s">
        <v>53</v>
      </c>
      <c r="C84" s="189">
        <v>5834</v>
      </c>
      <c r="D84" s="189">
        <v>5746</v>
      </c>
      <c r="E84" s="189">
        <v>8097</v>
      </c>
      <c r="F84" s="189">
        <v>1344</v>
      </c>
      <c r="G84" s="194">
        <v>197</v>
      </c>
      <c r="H84" s="189">
        <v>1694</v>
      </c>
      <c r="I84" s="194">
        <v>248</v>
      </c>
      <c r="J84" s="194">
        <v>830</v>
      </c>
      <c r="K84" s="189">
        <v>2077</v>
      </c>
      <c r="L84" s="189">
        <v>4308</v>
      </c>
      <c r="M84" s="189">
        <v>4365</v>
      </c>
      <c r="N84" s="194">
        <v>509</v>
      </c>
      <c r="O84" s="189">
        <v>11071</v>
      </c>
      <c r="P84" s="189">
        <v>11045</v>
      </c>
      <c r="Q84" s="194">
        <v>535</v>
      </c>
      <c r="R84" s="189">
        <v>4310</v>
      </c>
      <c r="S84" s="189">
        <v>1322</v>
      </c>
      <c r="T84" s="189">
        <v>1072</v>
      </c>
      <c r="U84" s="194">
        <v>847</v>
      </c>
      <c r="V84" s="194">
        <v>489</v>
      </c>
      <c r="W84" s="178">
        <v>323</v>
      </c>
      <c r="X84" s="178">
        <v>813</v>
      </c>
      <c r="Y84" s="176">
        <v>1869</v>
      </c>
    </row>
    <row r="85" spans="2:25" x14ac:dyDescent="0.2">
      <c r="B85" s="177" t="s">
        <v>54</v>
      </c>
      <c r="C85" s="194">
        <v>866</v>
      </c>
      <c r="D85" s="194">
        <v>845</v>
      </c>
      <c r="E85" s="194">
        <v>400</v>
      </c>
      <c r="F85" s="189">
        <v>1183</v>
      </c>
      <c r="G85" s="194">
        <v>15</v>
      </c>
      <c r="H85" s="194">
        <v>91</v>
      </c>
      <c r="I85" s="194">
        <v>22</v>
      </c>
      <c r="J85" s="194">
        <v>119</v>
      </c>
      <c r="K85" s="194">
        <v>327</v>
      </c>
      <c r="L85" s="194">
        <v>607</v>
      </c>
      <c r="M85" s="194">
        <v>658</v>
      </c>
      <c r="N85" s="194">
        <v>102</v>
      </c>
      <c r="O85" s="189">
        <v>1609</v>
      </c>
      <c r="P85" s="189">
        <v>1505</v>
      </c>
      <c r="Q85" s="194">
        <v>206</v>
      </c>
      <c r="R85" s="194">
        <v>461</v>
      </c>
      <c r="S85" s="194">
        <v>123</v>
      </c>
      <c r="T85" s="194">
        <v>196</v>
      </c>
      <c r="U85" s="194">
        <v>122</v>
      </c>
      <c r="V85" s="194">
        <v>148</v>
      </c>
      <c r="W85" s="178">
        <v>83</v>
      </c>
      <c r="X85" s="178">
        <v>101</v>
      </c>
      <c r="Y85" s="178">
        <v>271</v>
      </c>
    </row>
    <row r="86" spans="2:25" x14ac:dyDescent="0.2">
      <c r="B86" s="177" t="s">
        <v>55</v>
      </c>
      <c r="C86" s="189">
        <v>2235</v>
      </c>
      <c r="D86" s="189">
        <v>2387</v>
      </c>
      <c r="E86" s="189">
        <v>2183</v>
      </c>
      <c r="F86" s="189">
        <v>1776</v>
      </c>
      <c r="G86" s="194">
        <v>107</v>
      </c>
      <c r="H86" s="194">
        <v>450</v>
      </c>
      <c r="I86" s="269">
        <v>106</v>
      </c>
      <c r="J86" s="269">
        <v>344</v>
      </c>
      <c r="K86" s="194">
        <v>893</v>
      </c>
      <c r="L86" s="189">
        <v>1688</v>
      </c>
      <c r="M86" s="189">
        <v>1697</v>
      </c>
      <c r="N86" s="194">
        <v>279</v>
      </c>
      <c r="O86" s="189">
        <v>4343</v>
      </c>
      <c r="P86" s="189">
        <v>4200</v>
      </c>
      <c r="Q86" s="194">
        <v>422</v>
      </c>
      <c r="R86" s="189">
        <v>1346</v>
      </c>
      <c r="S86" s="194">
        <v>470</v>
      </c>
      <c r="T86" s="194">
        <v>558</v>
      </c>
      <c r="U86" s="194">
        <v>297</v>
      </c>
      <c r="V86" s="194">
        <v>262</v>
      </c>
      <c r="W86" s="178">
        <v>215</v>
      </c>
      <c r="X86" s="178">
        <v>313</v>
      </c>
      <c r="Y86" s="178">
        <v>739</v>
      </c>
    </row>
    <row r="87" spans="2:25" x14ac:dyDescent="0.2">
      <c r="B87" s="177" t="s">
        <v>56</v>
      </c>
      <c r="C87" s="189">
        <v>3630</v>
      </c>
      <c r="D87" s="189">
        <v>3648</v>
      </c>
      <c r="E87" s="189">
        <v>4238</v>
      </c>
      <c r="F87" s="189">
        <v>1976</v>
      </c>
      <c r="G87" s="194">
        <v>103</v>
      </c>
      <c r="H87" s="194">
        <v>846</v>
      </c>
      <c r="I87" s="269">
        <v>115</v>
      </c>
      <c r="J87" s="269">
        <v>508</v>
      </c>
      <c r="K87" s="189">
        <v>1297</v>
      </c>
      <c r="L87" s="189">
        <v>2732</v>
      </c>
      <c r="M87" s="189">
        <v>2741</v>
      </c>
      <c r="N87" s="194">
        <v>349</v>
      </c>
      <c r="O87" s="189">
        <v>6929</v>
      </c>
      <c r="P87" s="189">
        <v>6726</v>
      </c>
      <c r="Q87" s="194">
        <v>552</v>
      </c>
      <c r="R87" s="189">
        <v>2314</v>
      </c>
      <c r="S87" s="194">
        <v>782</v>
      </c>
      <c r="T87" s="194">
        <v>794</v>
      </c>
      <c r="U87" s="194">
        <v>473</v>
      </c>
      <c r="V87" s="194">
        <v>450</v>
      </c>
      <c r="W87" s="178">
        <v>355</v>
      </c>
      <c r="X87" s="178">
        <v>464</v>
      </c>
      <c r="Y87" s="176">
        <v>1094</v>
      </c>
    </row>
    <row r="88" spans="2:25" x14ac:dyDescent="0.2">
      <c r="B88" s="177" t="s">
        <v>57</v>
      </c>
      <c r="C88" s="194">
        <v>382</v>
      </c>
      <c r="D88" s="194">
        <v>303</v>
      </c>
      <c r="E88" s="194">
        <v>486</v>
      </c>
      <c r="F88" s="194">
        <v>114</v>
      </c>
      <c r="G88" s="269" t="s">
        <v>154</v>
      </c>
      <c r="H88" s="194">
        <v>70</v>
      </c>
      <c r="I88" s="269" t="s">
        <v>154</v>
      </c>
      <c r="J88" s="269">
        <v>56</v>
      </c>
      <c r="K88" s="194">
        <v>95</v>
      </c>
      <c r="L88" s="194">
        <v>262</v>
      </c>
      <c r="M88" s="194">
        <v>272</v>
      </c>
      <c r="N88" s="194">
        <v>24</v>
      </c>
      <c r="O88" s="194">
        <v>661</v>
      </c>
      <c r="P88" s="194">
        <v>644</v>
      </c>
      <c r="Q88" s="194">
        <v>41</v>
      </c>
      <c r="R88" s="194">
        <v>204</v>
      </c>
      <c r="S88" s="194">
        <v>80</v>
      </c>
      <c r="T88" s="194">
        <v>90</v>
      </c>
      <c r="U88" s="194">
        <v>51</v>
      </c>
      <c r="V88" s="194">
        <v>31</v>
      </c>
      <c r="W88" s="178">
        <v>36</v>
      </c>
      <c r="X88" s="178">
        <v>53</v>
      </c>
      <c r="Y88" s="178">
        <v>99</v>
      </c>
    </row>
    <row r="89" spans="2:25" x14ac:dyDescent="0.2">
      <c r="B89" s="177" t="s">
        <v>58</v>
      </c>
      <c r="C89" s="194">
        <v>517</v>
      </c>
      <c r="D89" s="194">
        <v>480</v>
      </c>
      <c r="E89" s="194">
        <v>687</v>
      </c>
      <c r="F89" s="194">
        <v>116</v>
      </c>
      <c r="G89" s="194">
        <v>7</v>
      </c>
      <c r="H89" s="194">
        <v>159</v>
      </c>
      <c r="I89" s="269">
        <v>28</v>
      </c>
      <c r="J89" s="269">
        <v>69</v>
      </c>
      <c r="K89" s="194">
        <v>184</v>
      </c>
      <c r="L89" s="194">
        <v>357</v>
      </c>
      <c r="M89" s="194">
        <v>387</v>
      </c>
      <c r="N89" s="194">
        <v>30</v>
      </c>
      <c r="O89" s="194">
        <v>967</v>
      </c>
      <c r="P89" s="194">
        <v>965</v>
      </c>
      <c r="Q89" s="194">
        <v>32</v>
      </c>
      <c r="R89" s="194">
        <v>371</v>
      </c>
      <c r="S89" s="194">
        <v>190</v>
      </c>
      <c r="T89" s="194">
        <v>76</v>
      </c>
      <c r="U89" s="194">
        <v>63</v>
      </c>
      <c r="V89" s="194">
        <v>45</v>
      </c>
      <c r="W89" s="178">
        <v>32</v>
      </c>
      <c r="X89" s="178">
        <v>64</v>
      </c>
      <c r="Y89" s="178">
        <v>124</v>
      </c>
    </row>
    <row r="90" spans="2:25" x14ac:dyDescent="0.2">
      <c r="B90" s="177" t="s">
        <v>59</v>
      </c>
      <c r="C90" s="189">
        <v>2404</v>
      </c>
      <c r="D90" s="189">
        <v>2050</v>
      </c>
      <c r="E90" s="189">
        <v>1791</v>
      </c>
      <c r="F90" s="189">
        <v>2151</v>
      </c>
      <c r="G90" s="194">
        <v>49</v>
      </c>
      <c r="H90" s="194">
        <v>398</v>
      </c>
      <c r="I90" s="269">
        <v>65</v>
      </c>
      <c r="J90" s="269">
        <v>275</v>
      </c>
      <c r="K90" s="194">
        <v>759</v>
      </c>
      <c r="L90" s="189">
        <v>1688</v>
      </c>
      <c r="M90" s="189">
        <v>1732</v>
      </c>
      <c r="N90" s="194">
        <v>202</v>
      </c>
      <c r="O90" s="189">
        <v>4252</v>
      </c>
      <c r="P90" s="189">
        <v>3943</v>
      </c>
      <c r="Q90" s="194">
        <v>511</v>
      </c>
      <c r="R90" s="189">
        <v>1315</v>
      </c>
      <c r="S90" s="194">
        <v>363</v>
      </c>
      <c r="T90" s="194">
        <v>451</v>
      </c>
      <c r="U90" s="194">
        <v>289</v>
      </c>
      <c r="V90" s="194">
        <v>307</v>
      </c>
      <c r="W90" s="178">
        <v>218</v>
      </c>
      <c r="X90" s="178">
        <v>328</v>
      </c>
      <c r="Y90" s="178">
        <v>672</v>
      </c>
    </row>
    <row r="91" spans="2:25" x14ac:dyDescent="0.2">
      <c r="B91" s="177" t="s">
        <v>60</v>
      </c>
      <c r="C91" s="189">
        <v>2172</v>
      </c>
      <c r="D91" s="189">
        <v>1888</v>
      </c>
      <c r="E91" s="189">
        <v>2964</v>
      </c>
      <c r="F91" s="194">
        <v>353</v>
      </c>
      <c r="G91" s="194">
        <v>40</v>
      </c>
      <c r="H91" s="194">
        <v>587</v>
      </c>
      <c r="I91" s="269">
        <v>116</v>
      </c>
      <c r="J91" s="269">
        <v>289</v>
      </c>
      <c r="K91" s="194">
        <v>730</v>
      </c>
      <c r="L91" s="189">
        <v>1523</v>
      </c>
      <c r="M91" s="189">
        <v>1518</v>
      </c>
      <c r="N91" s="194">
        <v>200</v>
      </c>
      <c r="O91" s="189">
        <v>3860</v>
      </c>
      <c r="P91" s="189">
        <v>3916</v>
      </c>
      <c r="Q91" s="194">
        <v>144</v>
      </c>
      <c r="R91" s="189">
        <v>1502</v>
      </c>
      <c r="S91" s="194">
        <v>557</v>
      </c>
      <c r="T91" s="194">
        <v>402</v>
      </c>
      <c r="U91" s="194">
        <v>322</v>
      </c>
      <c r="V91" s="194">
        <v>182</v>
      </c>
      <c r="W91" s="178">
        <v>142</v>
      </c>
      <c r="X91" s="178">
        <v>276</v>
      </c>
      <c r="Y91" s="178">
        <v>533</v>
      </c>
    </row>
    <row r="92" spans="2:25" x14ac:dyDescent="0.2">
      <c r="B92" s="177" t="s">
        <v>61</v>
      </c>
      <c r="C92" s="194">
        <v>894</v>
      </c>
      <c r="D92" s="194">
        <v>809</v>
      </c>
      <c r="E92" s="189">
        <v>1253</v>
      </c>
      <c r="F92" s="194">
        <v>254</v>
      </c>
      <c r="G92" s="194">
        <v>23</v>
      </c>
      <c r="H92" s="194">
        <v>136</v>
      </c>
      <c r="I92" s="269">
        <v>37</v>
      </c>
      <c r="J92" s="269">
        <v>155</v>
      </c>
      <c r="K92" s="194">
        <v>334</v>
      </c>
      <c r="L92" s="194">
        <v>601</v>
      </c>
      <c r="M92" s="194">
        <v>613</v>
      </c>
      <c r="N92" s="194">
        <v>93</v>
      </c>
      <c r="O92" s="189">
        <v>1610</v>
      </c>
      <c r="P92" s="189">
        <v>1631</v>
      </c>
      <c r="Q92" s="194">
        <v>72</v>
      </c>
      <c r="R92" s="194">
        <v>526</v>
      </c>
      <c r="S92" s="194">
        <v>235</v>
      </c>
      <c r="T92" s="194">
        <v>165</v>
      </c>
      <c r="U92" s="194">
        <v>148</v>
      </c>
      <c r="V92" s="194">
        <v>97</v>
      </c>
      <c r="W92" s="178">
        <v>66</v>
      </c>
      <c r="X92" s="178">
        <v>164</v>
      </c>
      <c r="Y92" s="178">
        <v>230</v>
      </c>
    </row>
    <row r="93" spans="2:25" x14ac:dyDescent="0.2">
      <c r="B93" s="177" t="s">
        <v>62</v>
      </c>
      <c r="C93" s="189">
        <v>1453</v>
      </c>
      <c r="D93" s="189">
        <v>1366</v>
      </c>
      <c r="E93" s="189">
        <v>1790</v>
      </c>
      <c r="F93" s="194">
        <v>701</v>
      </c>
      <c r="G93" s="194">
        <v>26</v>
      </c>
      <c r="H93" s="194">
        <v>245</v>
      </c>
      <c r="I93" s="269">
        <v>57</v>
      </c>
      <c r="J93" s="269">
        <v>217</v>
      </c>
      <c r="K93" s="194">
        <v>525</v>
      </c>
      <c r="L93" s="189">
        <v>1014</v>
      </c>
      <c r="M93" s="189">
        <v>1063</v>
      </c>
      <c r="N93" s="194">
        <v>108</v>
      </c>
      <c r="O93" s="189">
        <v>2711</v>
      </c>
      <c r="P93" s="189">
        <v>2658</v>
      </c>
      <c r="Q93" s="194">
        <v>161</v>
      </c>
      <c r="R93" s="194">
        <v>878</v>
      </c>
      <c r="S93" s="194">
        <v>361</v>
      </c>
      <c r="T93" s="194">
        <v>328</v>
      </c>
      <c r="U93" s="194">
        <v>231</v>
      </c>
      <c r="V93" s="194">
        <v>156</v>
      </c>
      <c r="W93" s="178">
        <v>110</v>
      </c>
      <c r="X93" s="178">
        <v>164</v>
      </c>
      <c r="Y93" s="178">
        <v>430</v>
      </c>
    </row>
    <row r="94" spans="2:25" x14ac:dyDescent="0.2">
      <c r="B94" s="177" t="s">
        <v>63</v>
      </c>
      <c r="C94" s="194">
        <v>299</v>
      </c>
      <c r="D94" s="194">
        <v>293</v>
      </c>
      <c r="E94" s="194">
        <v>432</v>
      </c>
      <c r="F94" s="194">
        <v>71</v>
      </c>
      <c r="G94" s="194">
        <v>0</v>
      </c>
      <c r="H94" s="194">
        <v>78</v>
      </c>
      <c r="I94" s="269">
        <v>11</v>
      </c>
      <c r="J94" s="269">
        <v>44</v>
      </c>
      <c r="K94" s="194">
        <v>101</v>
      </c>
      <c r="L94" s="194">
        <v>213</v>
      </c>
      <c r="M94" s="194">
        <v>234</v>
      </c>
      <c r="N94" s="194">
        <v>24</v>
      </c>
      <c r="O94" s="194">
        <v>568</v>
      </c>
      <c r="P94" s="194">
        <v>556</v>
      </c>
      <c r="Q94" s="194">
        <v>36</v>
      </c>
      <c r="R94" s="194">
        <v>201</v>
      </c>
      <c r="S94" s="194">
        <v>68</v>
      </c>
      <c r="T94" s="194">
        <v>56</v>
      </c>
      <c r="U94" s="194">
        <v>60</v>
      </c>
      <c r="V94" s="194">
        <v>23</v>
      </c>
      <c r="W94" s="178">
        <v>24</v>
      </c>
      <c r="X94" s="178">
        <v>45</v>
      </c>
      <c r="Y94" s="178">
        <v>79</v>
      </c>
    </row>
    <row r="95" spans="2:25" x14ac:dyDescent="0.2">
      <c r="B95" s="177" t="s">
        <v>64</v>
      </c>
      <c r="C95" s="189">
        <v>4870</v>
      </c>
      <c r="D95" s="189">
        <v>4914</v>
      </c>
      <c r="E95" s="189">
        <v>4779</v>
      </c>
      <c r="F95" s="189">
        <v>3404</v>
      </c>
      <c r="G95" s="194">
        <v>183</v>
      </c>
      <c r="H95" s="189">
        <v>1224</v>
      </c>
      <c r="I95" s="269">
        <v>194</v>
      </c>
      <c r="J95" s="269">
        <v>767</v>
      </c>
      <c r="K95" s="189">
        <v>1848</v>
      </c>
      <c r="L95" s="189">
        <v>3483</v>
      </c>
      <c r="M95" s="189">
        <v>3686</v>
      </c>
      <c r="N95" s="194">
        <v>525</v>
      </c>
      <c r="O95" s="189">
        <v>9259</v>
      </c>
      <c r="P95" s="189">
        <v>8801</v>
      </c>
      <c r="Q95" s="194">
        <v>983</v>
      </c>
      <c r="R95" s="189">
        <v>2774</v>
      </c>
      <c r="S95" s="189">
        <v>1140</v>
      </c>
      <c r="T95" s="189">
        <v>947</v>
      </c>
      <c r="U95" s="194">
        <v>697</v>
      </c>
      <c r="V95" s="194">
        <v>615</v>
      </c>
      <c r="W95" s="178">
        <v>382</v>
      </c>
      <c r="X95" s="178">
        <v>741</v>
      </c>
      <c r="Y95" s="176">
        <v>1505</v>
      </c>
    </row>
    <row r="96" spans="2:25" x14ac:dyDescent="0.2">
      <c r="B96" s="177" t="s">
        <v>65</v>
      </c>
      <c r="C96" s="189">
        <v>4606</v>
      </c>
      <c r="D96" s="189">
        <v>4301</v>
      </c>
      <c r="E96" s="189">
        <v>4682</v>
      </c>
      <c r="F96" s="189">
        <v>1904</v>
      </c>
      <c r="G96" s="194">
        <v>716</v>
      </c>
      <c r="H96" s="189">
        <v>1434</v>
      </c>
      <c r="I96" s="269">
        <v>171</v>
      </c>
      <c r="J96" s="269">
        <v>746</v>
      </c>
      <c r="K96" s="189">
        <v>1820</v>
      </c>
      <c r="L96" s="189">
        <v>3280</v>
      </c>
      <c r="M96" s="189">
        <v>3061</v>
      </c>
      <c r="N96" s="194">
        <v>362</v>
      </c>
      <c r="O96" s="189">
        <v>8545</v>
      </c>
      <c r="P96" s="189">
        <v>8195</v>
      </c>
      <c r="Q96" s="194">
        <v>712</v>
      </c>
      <c r="R96" s="189">
        <v>3250</v>
      </c>
      <c r="S96" s="194">
        <v>929</v>
      </c>
      <c r="T96" s="194">
        <v>745</v>
      </c>
      <c r="U96" s="194">
        <v>602</v>
      </c>
      <c r="V96" s="194">
        <v>427</v>
      </c>
      <c r="W96" s="178">
        <v>295</v>
      </c>
      <c r="X96" s="178">
        <v>646</v>
      </c>
      <c r="Y96" s="176">
        <v>1301</v>
      </c>
    </row>
    <row r="97" spans="2:25" x14ac:dyDescent="0.2">
      <c r="B97" s="177" t="s">
        <v>66</v>
      </c>
      <c r="C97" s="194">
        <v>519</v>
      </c>
      <c r="D97" s="194">
        <v>408</v>
      </c>
      <c r="E97" s="194">
        <v>738</v>
      </c>
      <c r="F97" s="194">
        <v>98</v>
      </c>
      <c r="G97" s="269" t="s">
        <v>154</v>
      </c>
      <c r="H97" s="194">
        <v>70</v>
      </c>
      <c r="I97" s="269" t="s">
        <v>154</v>
      </c>
      <c r="J97" s="269">
        <v>40</v>
      </c>
      <c r="K97" s="194">
        <v>112</v>
      </c>
      <c r="L97" s="194">
        <v>335</v>
      </c>
      <c r="M97" s="194">
        <v>440</v>
      </c>
      <c r="N97" s="194">
        <v>44</v>
      </c>
      <c r="O97" s="194">
        <v>883</v>
      </c>
      <c r="P97" s="194">
        <v>893</v>
      </c>
      <c r="Q97" s="194">
        <v>34</v>
      </c>
      <c r="R97" s="194">
        <v>279</v>
      </c>
      <c r="S97" s="194">
        <v>82</v>
      </c>
      <c r="T97" s="194">
        <v>147</v>
      </c>
      <c r="U97" s="194">
        <v>74</v>
      </c>
      <c r="V97" s="194">
        <v>62</v>
      </c>
      <c r="W97" s="178">
        <v>55</v>
      </c>
      <c r="X97" s="178">
        <v>60</v>
      </c>
      <c r="Y97" s="178">
        <v>134</v>
      </c>
    </row>
    <row r="98" spans="2:25" x14ac:dyDescent="0.2">
      <c r="B98" s="177" t="s">
        <v>130</v>
      </c>
      <c r="C98" s="189">
        <f>3+2114</f>
        <v>2117</v>
      </c>
      <c r="D98" s="189">
        <f>6+2491</f>
        <v>2497</v>
      </c>
      <c r="E98" s="189">
        <f>1121+3</f>
        <v>1124</v>
      </c>
      <c r="F98" s="194">
        <f>5+628</f>
        <v>633</v>
      </c>
      <c r="G98" s="194">
        <f>543</f>
        <v>543</v>
      </c>
      <c r="H98" s="189">
        <v>1200</v>
      </c>
      <c r="I98" s="189">
        <v>1114</v>
      </c>
      <c r="J98" s="194">
        <v>63</v>
      </c>
      <c r="K98" s="194">
        <v>499</v>
      </c>
      <c r="L98" s="189">
        <f>4+1562</f>
        <v>1566</v>
      </c>
      <c r="M98" s="189">
        <f>2482+4</f>
        <v>2486</v>
      </c>
      <c r="N98" s="194">
        <v>278</v>
      </c>
      <c r="O98" s="189">
        <f>9+4327</f>
        <v>4336</v>
      </c>
      <c r="P98" s="189">
        <f>9+4535</f>
        <v>4544</v>
      </c>
      <c r="Q98" s="194">
        <v>70</v>
      </c>
      <c r="R98" s="189">
        <f>3+973</f>
        <v>976</v>
      </c>
      <c r="S98" s="194">
        <v>183</v>
      </c>
      <c r="T98" s="194">
        <v>601</v>
      </c>
      <c r="U98" s="194">
        <v>296</v>
      </c>
      <c r="V98" s="194">
        <v>317</v>
      </c>
      <c r="W98" s="178">
        <v>254</v>
      </c>
      <c r="X98" s="178">
        <f>3+243</f>
        <v>246</v>
      </c>
      <c r="Y98" s="176">
        <f>3+1668</f>
        <v>1671</v>
      </c>
    </row>
    <row r="99" spans="2:25" x14ac:dyDescent="0.2">
      <c r="B99" s="175" t="s">
        <v>1</v>
      </c>
      <c r="C99" s="174">
        <v>46867</v>
      </c>
      <c r="D99" s="174">
        <v>46240</v>
      </c>
      <c r="E99" s="174">
        <v>46119</v>
      </c>
      <c r="F99" s="174">
        <v>23639</v>
      </c>
      <c r="G99" s="174">
        <v>6319</v>
      </c>
      <c r="H99" s="174">
        <v>14221</v>
      </c>
      <c r="I99" s="174">
        <v>2809</v>
      </c>
      <c r="J99" s="174">
        <v>6825</v>
      </c>
      <c r="K99" s="174">
        <v>17332</v>
      </c>
      <c r="L99" s="174">
        <v>34105</v>
      </c>
      <c r="M99" s="174">
        <v>34845</v>
      </c>
      <c r="N99" s="174">
        <v>4713</v>
      </c>
      <c r="O99" s="174">
        <v>88394</v>
      </c>
      <c r="P99" s="174">
        <v>84417</v>
      </c>
      <c r="Q99" s="174">
        <v>8690</v>
      </c>
      <c r="R99" s="174">
        <v>28963</v>
      </c>
      <c r="S99" s="174">
        <v>9770</v>
      </c>
      <c r="T99" s="174">
        <v>8656</v>
      </c>
      <c r="U99" s="174">
        <v>6438</v>
      </c>
      <c r="V99" s="174">
        <v>5319</v>
      </c>
      <c r="W99" s="174">
        <v>3534</v>
      </c>
      <c r="X99" s="174">
        <v>6677</v>
      </c>
      <c r="Y99" s="174">
        <v>15060</v>
      </c>
    </row>
    <row r="101" spans="2:25" ht="15" x14ac:dyDescent="0.2">
      <c r="B101" s="47" t="s">
        <v>85</v>
      </c>
      <c r="C101" s="44"/>
      <c r="D101" s="44"/>
    </row>
    <row r="102" spans="2:25" x14ac:dyDescent="0.2">
      <c r="B102" s="46"/>
    </row>
    <row r="103" spans="2:25" x14ac:dyDescent="0.2">
      <c r="B103" s="43" t="s">
        <v>145</v>
      </c>
      <c r="C103" s="27" t="s">
        <v>153</v>
      </c>
      <c r="D103" s="33"/>
      <c r="E103" s="33"/>
      <c r="F103" s="33"/>
      <c r="G103" s="33"/>
      <c r="H103" s="33"/>
      <c r="I103" s="33"/>
      <c r="J103" s="33"/>
      <c r="K103" s="33"/>
      <c r="L103" s="33"/>
      <c r="M103" s="33"/>
      <c r="N103" s="33"/>
      <c r="O103" s="33"/>
      <c r="P103" s="33"/>
      <c r="Q103" s="33"/>
      <c r="R103" s="33"/>
      <c r="S103" s="33"/>
      <c r="T103" s="33"/>
      <c r="U103" s="33"/>
      <c r="V103" s="33"/>
      <c r="W103" s="33"/>
    </row>
    <row r="104" spans="2:25" x14ac:dyDescent="0.2">
      <c r="B104" s="28" t="s">
        <v>51</v>
      </c>
      <c r="C104" s="176">
        <v>1127</v>
      </c>
      <c r="D104" s="33"/>
      <c r="E104" s="33"/>
      <c r="F104" s="33"/>
      <c r="G104" s="33"/>
      <c r="H104" s="33"/>
      <c r="I104" s="33"/>
      <c r="J104" s="33"/>
      <c r="K104" s="33"/>
      <c r="L104" s="33"/>
      <c r="M104" s="33"/>
      <c r="N104" s="33"/>
      <c r="O104" s="33"/>
      <c r="P104" s="33"/>
      <c r="Q104" s="33"/>
      <c r="R104" s="33"/>
      <c r="S104" s="33"/>
      <c r="T104" s="33"/>
      <c r="U104" s="33"/>
      <c r="V104" s="33"/>
      <c r="W104" s="33"/>
    </row>
    <row r="105" spans="2:25" x14ac:dyDescent="0.2">
      <c r="B105" s="28" t="s">
        <v>52</v>
      </c>
      <c r="C105" s="176">
        <v>407</v>
      </c>
      <c r="D105" s="33"/>
      <c r="E105" s="33"/>
      <c r="F105" s="33"/>
      <c r="G105" s="33"/>
      <c r="H105" s="33"/>
      <c r="I105" s="33"/>
      <c r="J105" s="33"/>
      <c r="K105" s="33"/>
      <c r="L105" s="33"/>
      <c r="M105" s="33"/>
      <c r="N105" s="33"/>
      <c r="O105" s="33"/>
      <c r="P105" s="33"/>
      <c r="Q105" s="33"/>
      <c r="R105" s="33"/>
      <c r="S105" s="33"/>
      <c r="T105" s="33"/>
      <c r="U105" s="33"/>
      <c r="V105" s="33"/>
      <c r="W105" s="33"/>
    </row>
    <row r="106" spans="2:25" x14ac:dyDescent="0.2">
      <c r="B106" s="28" t="s">
        <v>53</v>
      </c>
      <c r="C106" s="176">
        <v>283</v>
      </c>
      <c r="D106" s="33"/>
      <c r="E106" s="33"/>
      <c r="F106" s="33"/>
      <c r="G106" s="33"/>
      <c r="H106" s="33"/>
      <c r="I106" s="33"/>
      <c r="J106" s="33"/>
      <c r="K106" s="33"/>
      <c r="L106" s="33"/>
      <c r="M106" s="33"/>
      <c r="N106" s="33"/>
      <c r="O106" s="33"/>
      <c r="P106" s="33"/>
      <c r="Q106" s="33"/>
      <c r="R106" s="33"/>
      <c r="S106" s="33"/>
      <c r="T106" s="33"/>
      <c r="U106" s="33"/>
      <c r="V106" s="33"/>
      <c r="W106" s="33"/>
    </row>
    <row r="107" spans="2:25" x14ac:dyDescent="0.2">
      <c r="B107" s="28" t="s">
        <v>54</v>
      </c>
      <c r="C107" s="178">
        <v>86</v>
      </c>
      <c r="D107" s="33"/>
      <c r="E107" s="33"/>
      <c r="F107" s="33"/>
      <c r="G107" s="33"/>
      <c r="H107" s="33"/>
      <c r="I107" s="33"/>
      <c r="J107" s="33"/>
      <c r="K107" s="33"/>
      <c r="L107" s="33"/>
      <c r="M107" s="33"/>
      <c r="N107" s="33"/>
      <c r="O107" s="33"/>
      <c r="P107" s="33"/>
      <c r="Q107" s="33"/>
      <c r="R107" s="33"/>
      <c r="S107" s="33"/>
      <c r="T107" s="33"/>
      <c r="U107" s="33"/>
      <c r="V107" s="33"/>
      <c r="W107" s="33"/>
    </row>
    <row r="108" spans="2:25" x14ac:dyDescent="0.2">
      <c r="B108" s="28" t="s">
        <v>55</v>
      </c>
      <c r="C108" s="178">
        <v>178</v>
      </c>
      <c r="D108" s="33"/>
      <c r="E108" s="33"/>
      <c r="F108" s="33"/>
      <c r="G108" s="33"/>
      <c r="H108" s="33"/>
      <c r="I108" s="33"/>
      <c r="J108" s="33"/>
      <c r="K108" s="33"/>
      <c r="L108" s="33"/>
      <c r="M108" s="33"/>
      <c r="N108" s="33"/>
      <c r="O108" s="33"/>
      <c r="P108" s="33"/>
      <c r="Q108" s="33"/>
      <c r="R108" s="33"/>
      <c r="S108" s="33"/>
      <c r="T108" s="33"/>
      <c r="U108" s="33"/>
      <c r="V108" s="33"/>
      <c r="W108" s="33"/>
    </row>
    <row r="109" spans="2:25" x14ac:dyDescent="0.2">
      <c r="B109" s="28" t="s">
        <v>56</v>
      </c>
      <c r="C109" s="178">
        <v>211</v>
      </c>
      <c r="D109" s="33"/>
      <c r="E109" s="33"/>
      <c r="F109" s="33"/>
      <c r="G109" s="33"/>
      <c r="H109" s="33"/>
      <c r="I109" s="33"/>
      <c r="J109" s="33"/>
      <c r="K109" s="33"/>
      <c r="L109" s="33"/>
      <c r="M109" s="33"/>
      <c r="N109" s="33"/>
      <c r="O109" s="33"/>
      <c r="P109" s="33"/>
      <c r="Q109" s="33"/>
      <c r="R109" s="33"/>
      <c r="S109" s="33"/>
      <c r="T109" s="33"/>
      <c r="U109" s="33"/>
      <c r="V109" s="33"/>
      <c r="W109" s="33"/>
    </row>
    <row r="110" spans="2:25" x14ac:dyDescent="0.2">
      <c r="B110" s="28" t="s">
        <v>57</v>
      </c>
      <c r="C110" s="178">
        <v>23</v>
      </c>
      <c r="D110" s="33"/>
      <c r="E110" s="33"/>
      <c r="F110" s="33"/>
      <c r="G110" s="33"/>
      <c r="H110" s="33"/>
      <c r="I110" s="33"/>
      <c r="J110" s="33"/>
      <c r="K110" s="33"/>
      <c r="L110" s="33"/>
      <c r="M110" s="33"/>
      <c r="N110" s="33"/>
      <c r="O110" s="33"/>
      <c r="P110" s="33"/>
      <c r="Q110" s="33"/>
      <c r="R110" s="33"/>
      <c r="S110" s="33"/>
      <c r="T110" s="33"/>
      <c r="U110" s="33"/>
      <c r="V110" s="33"/>
      <c r="W110" s="33"/>
    </row>
    <row r="111" spans="2:25" x14ac:dyDescent="0.2">
      <c r="B111" s="28" t="s">
        <v>58</v>
      </c>
      <c r="C111" s="178">
        <v>21</v>
      </c>
      <c r="D111" s="33"/>
      <c r="E111" s="33"/>
      <c r="F111" s="33"/>
      <c r="G111" s="33"/>
      <c r="H111" s="33"/>
      <c r="I111" s="33"/>
      <c r="J111" s="33"/>
      <c r="K111" s="33"/>
      <c r="L111" s="33"/>
      <c r="M111" s="33"/>
      <c r="N111" s="33"/>
      <c r="O111" s="33"/>
      <c r="P111" s="33"/>
      <c r="Q111" s="33"/>
      <c r="R111" s="33"/>
      <c r="S111" s="33"/>
      <c r="T111" s="33"/>
      <c r="U111" s="33"/>
      <c r="V111" s="33"/>
      <c r="W111" s="33"/>
    </row>
    <row r="112" spans="2:25" x14ac:dyDescent="0.2">
      <c r="B112" s="28" t="s">
        <v>59</v>
      </c>
      <c r="C112" s="178">
        <v>205</v>
      </c>
      <c r="D112" s="33"/>
      <c r="E112" s="33"/>
      <c r="F112" s="33"/>
      <c r="G112" s="33"/>
      <c r="H112" s="33"/>
      <c r="I112" s="33"/>
      <c r="J112" s="33"/>
      <c r="K112" s="33"/>
      <c r="L112" s="33"/>
      <c r="M112" s="33"/>
      <c r="N112" s="33"/>
      <c r="O112" s="33"/>
      <c r="P112" s="33"/>
      <c r="Q112" s="33"/>
      <c r="R112" s="33"/>
      <c r="S112" s="33"/>
      <c r="T112" s="33"/>
      <c r="U112" s="33"/>
      <c r="V112" s="33"/>
      <c r="W112" s="33"/>
    </row>
    <row r="113" spans="2:23" x14ac:dyDescent="0.2">
      <c r="B113" s="28" t="s">
        <v>60</v>
      </c>
      <c r="C113" s="176">
        <v>71</v>
      </c>
      <c r="D113" s="33"/>
      <c r="E113" s="33"/>
      <c r="F113" s="33"/>
      <c r="G113" s="33"/>
      <c r="H113" s="33"/>
      <c r="I113" s="33"/>
      <c r="J113" s="33"/>
      <c r="K113" s="33"/>
      <c r="L113" s="33"/>
      <c r="M113" s="33"/>
      <c r="N113" s="33"/>
      <c r="O113" s="33"/>
      <c r="P113" s="33"/>
      <c r="Q113" s="33"/>
      <c r="R113" s="33"/>
      <c r="S113" s="33"/>
      <c r="T113" s="33"/>
      <c r="U113" s="33"/>
      <c r="V113" s="33"/>
      <c r="W113" s="33"/>
    </row>
    <row r="114" spans="2:23" x14ac:dyDescent="0.2">
      <c r="B114" s="28" t="s">
        <v>61</v>
      </c>
      <c r="C114" s="178">
        <v>58</v>
      </c>
      <c r="D114" s="33"/>
      <c r="E114" s="33"/>
      <c r="F114" s="33"/>
      <c r="G114" s="33"/>
      <c r="H114" s="33"/>
      <c r="I114" s="33"/>
      <c r="J114" s="33"/>
      <c r="K114" s="33"/>
      <c r="L114" s="33"/>
      <c r="M114" s="33"/>
      <c r="N114" s="33"/>
      <c r="O114" s="33"/>
      <c r="P114" s="33"/>
      <c r="Q114" s="33"/>
      <c r="R114" s="33"/>
      <c r="S114" s="33"/>
      <c r="T114" s="33"/>
      <c r="U114" s="33"/>
      <c r="V114" s="33"/>
      <c r="W114" s="33"/>
    </row>
    <row r="115" spans="2:23" x14ac:dyDescent="0.2">
      <c r="B115" s="28" t="s">
        <v>62</v>
      </c>
      <c r="C115" s="178">
        <v>73</v>
      </c>
      <c r="D115" s="33"/>
      <c r="E115" s="33"/>
      <c r="F115" s="33"/>
      <c r="G115" s="33"/>
      <c r="H115" s="33"/>
      <c r="I115" s="33"/>
      <c r="J115" s="33"/>
      <c r="K115" s="33"/>
      <c r="L115" s="33"/>
      <c r="M115" s="33"/>
      <c r="N115" s="33"/>
      <c r="O115" s="33"/>
      <c r="P115" s="33"/>
      <c r="Q115" s="33"/>
      <c r="R115" s="33"/>
      <c r="S115" s="33"/>
      <c r="T115" s="33"/>
      <c r="U115" s="33"/>
      <c r="V115" s="33"/>
      <c r="W115" s="33"/>
    </row>
    <row r="116" spans="2:23" x14ac:dyDescent="0.2">
      <c r="B116" s="28" t="s">
        <v>63</v>
      </c>
      <c r="C116" s="178">
        <v>19</v>
      </c>
      <c r="D116" s="33"/>
      <c r="E116" s="33"/>
      <c r="F116" s="33"/>
      <c r="G116" s="33"/>
      <c r="H116" s="33"/>
      <c r="I116" s="33"/>
      <c r="J116" s="33"/>
      <c r="K116" s="33"/>
      <c r="L116" s="33"/>
      <c r="M116" s="33"/>
      <c r="N116" s="33"/>
      <c r="O116" s="33"/>
      <c r="P116" s="33"/>
      <c r="Q116" s="33"/>
      <c r="R116" s="33"/>
      <c r="S116" s="33"/>
      <c r="T116" s="33"/>
      <c r="U116" s="33"/>
      <c r="V116" s="33"/>
      <c r="W116" s="33"/>
    </row>
    <row r="117" spans="2:23" x14ac:dyDescent="0.2">
      <c r="B117" s="28" t="s">
        <v>64</v>
      </c>
      <c r="C117" s="176">
        <v>413</v>
      </c>
      <c r="D117" s="33"/>
      <c r="E117" s="33"/>
      <c r="F117" s="33"/>
      <c r="G117" s="33"/>
      <c r="H117" s="33"/>
      <c r="I117" s="33"/>
      <c r="J117" s="33"/>
      <c r="K117" s="33"/>
      <c r="L117" s="33"/>
      <c r="M117" s="33"/>
      <c r="N117" s="33"/>
      <c r="O117" s="33"/>
      <c r="P117" s="33"/>
      <c r="Q117" s="33"/>
      <c r="R117" s="33"/>
      <c r="S117" s="33"/>
      <c r="T117" s="33"/>
      <c r="U117" s="33"/>
      <c r="V117" s="33"/>
      <c r="W117" s="33"/>
    </row>
    <row r="118" spans="2:23" x14ac:dyDescent="0.2">
      <c r="B118" s="28" t="s">
        <v>65</v>
      </c>
      <c r="C118" s="176">
        <v>296</v>
      </c>
      <c r="D118" s="33"/>
      <c r="E118" s="33"/>
      <c r="F118" s="33"/>
      <c r="G118" s="33"/>
      <c r="H118" s="33"/>
      <c r="I118" s="33"/>
      <c r="J118" s="33"/>
      <c r="K118" s="33"/>
      <c r="L118" s="33"/>
      <c r="M118" s="33"/>
      <c r="N118" s="33"/>
      <c r="O118" s="33"/>
      <c r="P118" s="33"/>
      <c r="Q118" s="33"/>
      <c r="R118" s="33"/>
      <c r="S118" s="33"/>
      <c r="T118" s="33"/>
      <c r="U118" s="33"/>
      <c r="V118" s="33"/>
      <c r="W118" s="33"/>
    </row>
    <row r="119" spans="2:23" x14ac:dyDescent="0.2">
      <c r="B119" s="28" t="s">
        <v>66</v>
      </c>
      <c r="C119" s="178">
        <v>12</v>
      </c>
      <c r="D119" s="33"/>
      <c r="E119" s="33"/>
      <c r="F119" s="33"/>
      <c r="G119" s="33"/>
      <c r="H119" s="33"/>
      <c r="I119" s="33"/>
      <c r="J119" s="33"/>
      <c r="K119" s="33"/>
      <c r="L119" s="33"/>
      <c r="M119" s="33"/>
      <c r="N119" s="33"/>
      <c r="O119" s="33"/>
      <c r="P119" s="33"/>
      <c r="Q119" s="33"/>
      <c r="R119" s="33"/>
      <c r="S119" s="33"/>
      <c r="T119" s="33"/>
      <c r="U119" s="33"/>
      <c r="V119" s="33"/>
      <c r="W119" s="33"/>
    </row>
    <row r="120" spans="2:23" x14ac:dyDescent="0.2">
      <c r="B120" s="28" t="s">
        <v>130</v>
      </c>
      <c r="C120" s="194">
        <v>29</v>
      </c>
      <c r="D120" s="33"/>
      <c r="E120" s="33"/>
      <c r="F120" s="33"/>
      <c r="G120" s="33"/>
      <c r="H120" s="33"/>
      <c r="I120" s="33"/>
      <c r="J120" s="33"/>
      <c r="K120" s="33"/>
      <c r="L120" s="33"/>
      <c r="M120" s="33"/>
      <c r="N120" s="33"/>
      <c r="O120" s="33"/>
      <c r="P120" s="33"/>
      <c r="Q120" s="33"/>
      <c r="R120" s="33"/>
      <c r="S120" s="33"/>
      <c r="T120" s="33"/>
      <c r="U120" s="33"/>
      <c r="V120" s="33"/>
      <c r="W120" s="33"/>
    </row>
    <row r="121" spans="2:23" x14ac:dyDescent="0.2">
      <c r="B121" s="30" t="s">
        <v>1</v>
      </c>
      <c r="C121" s="174">
        <v>3512</v>
      </c>
      <c r="D121" s="33"/>
      <c r="E121" s="33"/>
      <c r="F121" s="33"/>
      <c r="G121" s="33"/>
      <c r="H121" s="33"/>
      <c r="I121" s="33"/>
      <c r="J121" s="33"/>
      <c r="K121" s="33"/>
      <c r="L121" s="33"/>
      <c r="M121" s="33"/>
      <c r="N121" s="33"/>
      <c r="O121" s="33"/>
      <c r="P121" s="33"/>
      <c r="Q121" s="33"/>
      <c r="R121" s="33"/>
      <c r="S121" s="33"/>
      <c r="T121" s="33"/>
      <c r="U121" s="33"/>
      <c r="V121" s="33"/>
      <c r="W121" s="33"/>
    </row>
    <row r="122" spans="2:23" x14ac:dyDescent="0.2">
      <c r="B122" s="33"/>
      <c r="C122" s="33"/>
      <c r="D122" s="33"/>
      <c r="E122" s="33"/>
      <c r="F122" s="33"/>
      <c r="G122" s="33"/>
      <c r="H122" s="33"/>
      <c r="I122" s="33"/>
      <c r="J122" s="33"/>
      <c r="K122" s="33"/>
      <c r="L122" s="33"/>
      <c r="M122" s="33"/>
      <c r="N122" s="33"/>
      <c r="O122" s="33"/>
      <c r="P122" s="33"/>
      <c r="Q122" s="33"/>
      <c r="R122" s="33"/>
      <c r="S122" s="33"/>
      <c r="T122" s="33"/>
      <c r="U122" s="33"/>
      <c r="V122" s="33"/>
      <c r="W122" s="33"/>
    </row>
    <row r="123" spans="2:23" x14ac:dyDescent="0.2">
      <c r="B123" s="33"/>
      <c r="C123" s="33"/>
      <c r="D123" s="33"/>
      <c r="E123" s="33"/>
      <c r="F123" s="33"/>
      <c r="G123" s="33"/>
      <c r="H123" s="33"/>
      <c r="I123" s="33"/>
      <c r="J123" s="33"/>
      <c r="K123" s="33"/>
      <c r="L123" s="33"/>
      <c r="M123" s="33"/>
      <c r="N123" s="33"/>
      <c r="O123" s="33"/>
      <c r="P123" s="33"/>
      <c r="Q123" s="33"/>
      <c r="R123" s="33"/>
      <c r="S123" s="33"/>
      <c r="T123" s="33"/>
      <c r="U123" s="33"/>
      <c r="V123" s="33"/>
      <c r="W123" s="33"/>
    </row>
    <row r="124" spans="2:23" x14ac:dyDescent="0.2">
      <c r="B124" s="33"/>
      <c r="C124" s="33"/>
      <c r="D124" s="33"/>
      <c r="E124" s="33"/>
      <c r="F124" s="33"/>
      <c r="G124" s="33"/>
      <c r="H124" s="33"/>
      <c r="I124" s="33"/>
      <c r="J124" s="33"/>
      <c r="K124" s="33"/>
      <c r="L124" s="33"/>
      <c r="M124" s="33"/>
      <c r="N124" s="33"/>
      <c r="O124" s="33"/>
      <c r="P124" s="33"/>
      <c r="Q124" s="33"/>
      <c r="R124" s="33"/>
      <c r="S124" s="33"/>
      <c r="T124" s="33"/>
      <c r="U124" s="33"/>
      <c r="V124" s="33"/>
      <c r="W124" s="33"/>
    </row>
  </sheetData>
  <mergeCells count="29">
    <mergeCell ref="P80:Q80"/>
    <mergeCell ref="B79:B81"/>
    <mergeCell ref="C80:D80"/>
    <mergeCell ref="E80:I80"/>
    <mergeCell ref="J80:M80"/>
    <mergeCell ref="N80:O80"/>
    <mergeCell ref="C79:Y79"/>
    <mergeCell ref="R80:Y80"/>
    <mergeCell ref="B54:B56"/>
    <mergeCell ref="C55:D55"/>
    <mergeCell ref="E55:I55"/>
    <mergeCell ref="J55:M55"/>
    <mergeCell ref="N55:O55"/>
    <mergeCell ref="C54:Q54"/>
    <mergeCell ref="P55:Q55"/>
    <mergeCell ref="C30:W30"/>
    <mergeCell ref="R31:W31"/>
    <mergeCell ref="B5:B7"/>
    <mergeCell ref="C5:O5"/>
    <mergeCell ref="C6:D6"/>
    <mergeCell ref="E6:I6"/>
    <mergeCell ref="J6:M6"/>
    <mergeCell ref="N6:O6"/>
    <mergeCell ref="B30:B32"/>
    <mergeCell ref="C31:D31"/>
    <mergeCell ref="E31:I31"/>
    <mergeCell ref="J31:M31"/>
    <mergeCell ref="N31:O31"/>
    <mergeCell ref="P31:Q31"/>
  </mergeCells>
  <pageMargins left="0.70866141732283472" right="0.70866141732283472" top="0.74803149606299213" bottom="0.74803149606299213" header="0.31496062992125984" footer="0.31496062992125984"/>
  <pageSetup paperSize="8" scale="34" pageOrder="overThenDown" orientation="landscape" r:id="rId1"/>
  <headerFooter>
    <oddFooter>&amp;F</oddFooter>
  </headerFooter>
  <rowBreaks count="4" manualBreakCount="4">
    <brk id="27" max="16383" man="1"/>
    <brk id="51" max="16383" man="1"/>
    <brk id="76" max="16383" man="1"/>
    <brk id="100" max="24" man="1"/>
  </rowBreaks>
  <colBreaks count="1" manualBreakCount="1">
    <brk id="15" max="1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151"/>
  <sheetViews>
    <sheetView zoomScaleNormal="100" zoomScaleSheetLayoutView="100" workbookViewId="0"/>
  </sheetViews>
  <sheetFormatPr defaultColWidth="9" defaultRowHeight="12.75" x14ac:dyDescent="0.2"/>
  <cols>
    <col min="1" max="1" width="6" style="9" customWidth="1"/>
    <col min="2" max="2" width="41.25" style="9" customWidth="1"/>
    <col min="3" max="3" width="11.25" style="9" customWidth="1"/>
    <col min="4" max="4" width="10.875" style="9" customWidth="1"/>
    <col min="5" max="5" width="9.25" style="9" customWidth="1"/>
    <col min="6" max="6" width="10.25" style="9" customWidth="1"/>
    <col min="7" max="7" width="11.25" style="9" customWidth="1"/>
    <col min="8" max="8" width="11.875" style="9" customWidth="1"/>
    <col min="9" max="9" width="11.375" style="9" customWidth="1"/>
    <col min="10" max="16384" width="9" style="9"/>
  </cols>
  <sheetData>
    <row r="1" spans="2:17" ht="15" x14ac:dyDescent="0.2">
      <c r="B1" s="306" t="s">
        <v>86</v>
      </c>
      <c r="C1" s="306"/>
      <c r="D1" s="306"/>
    </row>
    <row r="2" spans="2:17" ht="15" x14ac:dyDescent="0.2">
      <c r="B2" s="81"/>
      <c r="C2" s="81"/>
      <c r="D2" s="81"/>
    </row>
    <row r="3" spans="2:17" ht="15" x14ac:dyDescent="0.2">
      <c r="B3" s="47" t="s">
        <v>113</v>
      </c>
      <c r="C3" s="47"/>
      <c r="D3" s="47"/>
    </row>
    <row r="4" spans="2:17" x14ac:dyDescent="0.2">
      <c r="B4" s="307"/>
      <c r="C4" s="307"/>
      <c r="D4" s="307"/>
    </row>
    <row r="5" spans="2:17" x14ac:dyDescent="0.2">
      <c r="B5" s="231" t="s">
        <v>146</v>
      </c>
      <c r="C5" s="49">
        <v>41518</v>
      </c>
      <c r="D5" s="49">
        <v>41609</v>
      </c>
      <c r="E5" s="49">
        <v>41699</v>
      </c>
      <c r="F5" s="49">
        <v>41791</v>
      </c>
      <c r="G5" s="50">
        <v>41883</v>
      </c>
      <c r="H5" s="27" t="s">
        <v>119</v>
      </c>
      <c r="I5" s="50">
        <v>42064</v>
      </c>
      <c r="J5" s="50">
        <v>42156</v>
      </c>
      <c r="K5" s="50">
        <v>42248</v>
      </c>
      <c r="L5" s="196" t="s">
        <v>135</v>
      </c>
      <c r="M5" s="229" t="s">
        <v>140</v>
      </c>
      <c r="N5" s="230" t="s">
        <v>143</v>
      </c>
      <c r="O5" s="235" t="s">
        <v>149</v>
      </c>
      <c r="P5" s="241" t="s">
        <v>151</v>
      </c>
      <c r="Q5" s="242" t="s">
        <v>153</v>
      </c>
    </row>
    <row r="6" spans="2:17" x14ac:dyDescent="0.2">
      <c r="B6" s="51" t="s">
        <v>2</v>
      </c>
      <c r="C6" s="312">
        <v>36911</v>
      </c>
      <c r="D6" s="308">
        <v>40236</v>
      </c>
      <c r="E6" s="308">
        <v>36306</v>
      </c>
      <c r="F6" s="311">
        <v>35449</v>
      </c>
      <c r="G6" s="297">
        <v>35214</v>
      </c>
      <c r="H6" s="313">
        <v>37645</v>
      </c>
      <c r="I6" s="297">
        <v>34028</v>
      </c>
      <c r="J6" s="297">
        <v>33696</v>
      </c>
      <c r="K6" s="293">
        <v>32650</v>
      </c>
      <c r="L6" s="205"/>
      <c r="M6" s="205"/>
      <c r="N6" s="205"/>
      <c r="O6" s="205"/>
      <c r="P6" s="205"/>
      <c r="Q6" s="205"/>
    </row>
    <row r="7" spans="2:17" x14ac:dyDescent="0.2">
      <c r="B7" s="52" t="s">
        <v>3</v>
      </c>
      <c r="C7" s="303"/>
      <c r="D7" s="304"/>
      <c r="E7" s="304"/>
      <c r="F7" s="305"/>
      <c r="G7" s="298"/>
      <c r="H7" s="313"/>
      <c r="I7" s="298"/>
      <c r="J7" s="298"/>
      <c r="K7" s="294"/>
      <c r="L7" s="206">
        <v>34623</v>
      </c>
      <c r="M7" s="206">
        <v>31909</v>
      </c>
      <c r="N7" s="206">
        <v>31534</v>
      </c>
      <c r="O7" s="206">
        <v>31456</v>
      </c>
      <c r="P7" s="206">
        <v>33165</v>
      </c>
      <c r="Q7" s="206">
        <v>31169</v>
      </c>
    </row>
    <row r="8" spans="2:17" x14ac:dyDescent="0.2">
      <c r="B8" s="52" t="s">
        <v>4</v>
      </c>
      <c r="C8" s="53">
        <v>55414</v>
      </c>
      <c r="D8" s="37">
        <v>58913</v>
      </c>
      <c r="E8" s="37">
        <v>54683</v>
      </c>
      <c r="F8" s="54">
        <v>53668</v>
      </c>
      <c r="G8" s="55">
        <v>52828</v>
      </c>
      <c r="H8" s="29">
        <v>55876</v>
      </c>
      <c r="I8" s="55">
        <v>51328</v>
      </c>
      <c r="J8" s="165">
        <v>50583</v>
      </c>
      <c r="K8" s="203">
        <v>48646</v>
      </c>
      <c r="L8" s="204">
        <v>51524</v>
      </c>
      <c r="M8" s="204">
        <v>47998</v>
      </c>
      <c r="N8" s="204">
        <v>47416</v>
      </c>
      <c r="O8" s="204">
        <v>46983</v>
      </c>
      <c r="P8" s="204">
        <v>49769</v>
      </c>
      <c r="Q8" s="204">
        <v>47027</v>
      </c>
    </row>
    <row r="9" spans="2:17" x14ac:dyDescent="0.2">
      <c r="B9" s="56" t="s">
        <v>28</v>
      </c>
      <c r="C9" s="303">
        <v>28063</v>
      </c>
      <c r="D9" s="304">
        <v>29687</v>
      </c>
      <c r="E9" s="304">
        <v>27430</v>
      </c>
      <c r="F9" s="305">
        <v>26739</v>
      </c>
      <c r="G9" s="298">
        <v>26204</v>
      </c>
      <c r="H9" s="313">
        <v>27345</v>
      </c>
      <c r="I9" s="309">
        <v>25267</v>
      </c>
      <c r="J9" s="298">
        <v>24820</v>
      </c>
      <c r="K9" s="294">
        <v>24032</v>
      </c>
      <c r="L9" s="207"/>
      <c r="M9" s="207"/>
      <c r="N9" s="207"/>
      <c r="O9" s="205"/>
      <c r="P9" s="205"/>
      <c r="Q9" s="205"/>
    </row>
    <row r="10" spans="2:17" x14ac:dyDescent="0.2">
      <c r="B10" s="52" t="s">
        <v>12</v>
      </c>
      <c r="C10" s="303"/>
      <c r="D10" s="304"/>
      <c r="E10" s="304"/>
      <c r="F10" s="305"/>
      <c r="G10" s="298"/>
      <c r="H10" s="313"/>
      <c r="I10" s="310"/>
      <c r="J10" s="298"/>
      <c r="K10" s="294"/>
      <c r="L10" s="206">
        <v>25184</v>
      </c>
      <c r="M10" s="206">
        <v>21794</v>
      </c>
      <c r="N10" s="206">
        <v>21259</v>
      </c>
      <c r="O10" s="206">
        <v>20971</v>
      </c>
      <c r="P10" s="206">
        <v>21692</v>
      </c>
      <c r="Q10" s="206">
        <v>20656</v>
      </c>
    </row>
    <row r="11" spans="2:17" x14ac:dyDescent="0.2">
      <c r="B11" s="52" t="s">
        <v>125</v>
      </c>
      <c r="C11" s="53">
        <v>25584</v>
      </c>
      <c r="D11" s="37">
        <v>26865</v>
      </c>
      <c r="E11" s="37">
        <v>25387</v>
      </c>
      <c r="F11" s="54">
        <v>24878</v>
      </c>
      <c r="G11" s="55">
        <v>24721</v>
      </c>
      <c r="H11" s="29">
        <v>25795</v>
      </c>
      <c r="I11" s="55">
        <v>24032</v>
      </c>
      <c r="J11" s="165">
        <v>23847</v>
      </c>
      <c r="K11" s="203">
        <v>23219</v>
      </c>
      <c r="L11" s="204">
        <v>24383</v>
      </c>
      <c r="M11" s="204">
        <v>23065</v>
      </c>
      <c r="N11" s="204">
        <v>22704</v>
      </c>
      <c r="O11" s="204">
        <v>22550</v>
      </c>
      <c r="P11" s="204">
        <v>23842</v>
      </c>
      <c r="Q11" s="204">
        <v>22652</v>
      </c>
    </row>
    <row r="12" spans="2:17" x14ac:dyDescent="0.2">
      <c r="B12" s="52" t="s">
        <v>132</v>
      </c>
      <c r="C12" s="53">
        <v>17633</v>
      </c>
      <c r="D12" s="37">
        <v>18298</v>
      </c>
      <c r="E12" s="37">
        <v>17318</v>
      </c>
      <c r="F12" s="54">
        <v>16946</v>
      </c>
      <c r="G12" s="55">
        <v>16730</v>
      </c>
      <c r="H12" s="29">
        <v>17398</v>
      </c>
      <c r="I12" s="55">
        <v>16358</v>
      </c>
      <c r="J12" s="165">
        <v>15980</v>
      </c>
      <c r="K12" s="203">
        <v>15336</v>
      </c>
      <c r="L12" s="204">
        <v>15887</v>
      </c>
      <c r="M12" s="204">
        <v>16068</v>
      </c>
      <c r="N12" s="204">
        <v>15716</v>
      </c>
      <c r="O12" s="204">
        <v>15642</v>
      </c>
      <c r="P12" s="204">
        <v>16147</v>
      </c>
      <c r="Q12" s="204">
        <v>15540</v>
      </c>
    </row>
    <row r="13" spans="2:17" x14ac:dyDescent="0.2">
      <c r="B13" s="52" t="s">
        <v>31</v>
      </c>
      <c r="C13" s="53">
        <v>19484</v>
      </c>
      <c r="D13" s="37">
        <v>22618</v>
      </c>
      <c r="E13" s="37">
        <v>19333</v>
      </c>
      <c r="F13" s="54">
        <v>19085</v>
      </c>
      <c r="G13" s="55">
        <v>18976</v>
      </c>
      <c r="H13" s="29">
        <v>21477</v>
      </c>
      <c r="I13" s="55">
        <v>18342</v>
      </c>
      <c r="J13" s="165">
        <v>18310</v>
      </c>
      <c r="K13" s="203">
        <v>17451</v>
      </c>
      <c r="L13" s="204">
        <v>19390</v>
      </c>
      <c r="M13" s="204">
        <v>17706</v>
      </c>
      <c r="N13" s="204">
        <v>17639</v>
      </c>
      <c r="O13" s="204">
        <v>17433</v>
      </c>
      <c r="P13" s="204">
        <v>19165</v>
      </c>
      <c r="Q13" s="204">
        <v>17296</v>
      </c>
    </row>
    <row r="14" spans="2:17" x14ac:dyDescent="0.2">
      <c r="B14" s="52" t="s">
        <v>42</v>
      </c>
      <c r="C14" s="53">
        <v>1561</v>
      </c>
      <c r="D14" s="37">
        <v>1681</v>
      </c>
      <c r="E14" s="37">
        <v>1521</v>
      </c>
      <c r="F14" s="54">
        <v>1469</v>
      </c>
      <c r="G14" s="55">
        <v>1411</v>
      </c>
      <c r="H14" s="29">
        <v>1506</v>
      </c>
      <c r="I14" s="55">
        <v>1357</v>
      </c>
      <c r="J14" s="165">
        <v>1322</v>
      </c>
      <c r="K14" s="203">
        <v>1258</v>
      </c>
      <c r="L14" s="204">
        <v>1303</v>
      </c>
      <c r="M14" s="204">
        <v>1274</v>
      </c>
      <c r="N14" s="204">
        <v>1632</v>
      </c>
      <c r="O14" s="204">
        <v>1843</v>
      </c>
      <c r="P14" s="204">
        <v>2088</v>
      </c>
      <c r="Q14" s="204">
        <v>2052</v>
      </c>
    </row>
    <row r="15" spans="2:17" x14ac:dyDescent="0.2">
      <c r="B15" s="56" t="s">
        <v>29</v>
      </c>
      <c r="C15" s="303">
        <v>15103</v>
      </c>
      <c r="D15" s="304">
        <v>19320</v>
      </c>
      <c r="E15" s="304">
        <v>15062</v>
      </c>
      <c r="F15" s="305">
        <v>14571</v>
      </c>
      <c r="G15" s="298">
        <v>14029</v>
      </c>
      <c r="H15" s="313">
        <v>17631</v>
      </c>
      <c r="I15" s="298">
        <v>13655</v>
      </c>
      <c r="J15" s="298">
        <v>13243</v>
      </c>
      <c r="K15" s="294">
        <v>12507</v>
      </c>
      <c r="L15" s="207"/>
      <c r="M15" s="207"/>
      <c r="N15" s="207"/>
      <c r="O15" s="207"/>
      <c r="P15" s="207"/>
      <c r="Q15" s="207"/>
    </row>
    <row r="16" spans="2:17" x14ac:dyDescent="0.2">
      <c r="B16" s="52" t="s">
        <v>5</v>
      </c>
      <c r="C16" s="303"/>
      <c r="D16" s="304"/>
      <c r="E16" s="304"/>
      <c r="F16" s="305"/>
      <c r="G16" s="298"/>
      <c r="H16" s="313"/>
      <c r="I16" s="298"/>
      <c r="J16" s="298"/>
      <c r="K16" s="294"/>
      <c r="L16" s="206">
        <v>15265</v>
      </c>
      <c r="M16" s="206">
        <v>12269</v>
      </c>
      <c r="N16" s="206">
        <v>11898</v>
      </c>
      <c r="O16" s="206">
        <v>11546</v>
      </c>
      <c r="P16" s="206">
        <v>13838</v>
      </c>
      <c r="Q16" s="206">
        <v>11434</v>
      </c>
    </row>
    <row r="17" spans="2:17" x14ac:dyDescent="0.2">
      <c r="B17" s="52" t="s">
        <v>6</v>
      </c>
      <c r="C17" s="53">
        <v>29116</v>
      </c>
      <c r="D17" s="37">
        <v>31007</v>
      </c>
      <c r="E17" s="37">
        <v>28670</v>
      </c>
      <c r="F17" s="54">
        <v>27981</v>
      </c>
      <c r="G17" s="55">
        <v>27718</v>
      </c>
      <c r="H17" s="29">
        <v>29485</v>
      </c>
      <c r="I17" s="55">
        <v>27109</v>
      </c>
      <c r="J17" s="165">
        <v>26848</v>
      </c>
      <c r="K17" s="203">
        <v>25725</v>
      </c>
      <c r="L17" s="204">
        <v>27439</v>
      </c>
      <c r="M17" s="204">
        <v>25507</v>
      </c>
      <c r="N17" s="204">
        <v>25432</v>
      </c>
      <c r="O17" s="204">
        <v>25357</v>
      </c>
      <c r="P17" s="204">
        <v>26992</v>
      </c>
      <c r="Q17" s="204">
        <v>25447</v>
      </c>
    </row>
    <row r="18" spans="2:17" x14ac:dyDescent="0.2">
      <c r="B18" s="52" t="s">
        <v>7</v>
      </c>
      <c r="C18" s="53">
        <v>30132</v>
      </c>
      <c r="D18" s="37">
        <v>30651</v>
      </c>
      <c r="E18" s="37">
        <v>29398</v>
      </c>
      <c r="F18" s="54">
        <v>28710</v>
      </c>
      <c r="G18" s="55">
        <v>28450</v>
      </c>
      <c r="H18" s="29">
        <v>28551</v>
      </c>
      <c r="I18" s="55">
        <v>26996</v>
      </c>
      <c r="J18" s="165">
        <v>26554</v>
      </c>
      <c r="K18" s="203">
        <v>25793</v>
      </c>
      <c r="L18" s="204">
        <v>26132</v>
      </c>
      <c r="M18" s="204">
        <v>25126</v>
      </c>
      <c r="N18" s="204">
        <v>24704</v>
      </c>
      <c r="O18" s="204">
        <v>24463</v>
      </c>
      <c r="P18" s="204">
        <v>24910</v>
      </c>
      <c r="Q18" s="204">
        <v>24172</v>
      </c>
    </row>
    <row r="19" spans="2:17" x14ac:dyDescent="0.2">
      <c r="B19" s="52" t="s">
        <v>8</v>
      </c>
      <c r="C19" s="53">
        <v>17974</v>
      </c>
      <c r="D19" s="37">
        <v>18171</v>
      </c>
      <c r="E19" s="37">
        <v>17859</v>
      </c>
      <c r="F19" s="54">
        <v>17855</v>
      </c>
      <c r="G19" s="55">
        <v>17845</v>
      </c>
      <c r="H19" s="29">
        <v>17854</v>
      </c>
      <c r="I19" s="55">
        <v>17596</v>
      </c>
      <c r="J19" s="165">
        <v>17634</v>
      </c>
      <c r="K19" s="203">
        <v>17271</v>
      </c>
      <c r="L19" s="204">
        <v>17311</v>
      </c>
      <c r="M19" s="204">
        <v>17005</v>
      </c>
      <c r="N19" s="204">
        <v>16916</v>
      </c>
      <c r="O19" s="204">
        <v>17073</v>
      </c>
      <c r="P19" s="204">
        <v>17194</v>
      </c>
      <c r="Q19" s="204">
        <v>17143</v>
      </c>
    </row>
    <row r="20" spans="2:17" x14ac:dyDescent="0.2">
      <c r="B20" s="56" t="s">
        <v>30</v>
      </c>
      <c r="C20" s="303">
        <v>23074</v>
      </c>
      <c r="D20" s="304">
        <v>30790</v>
      </c>
      <c r="E20" s="304">
        <v>23900</v>
      </c>
      <c r="F20" s="305">
        <v>23421</v>
      </c>
      <c r="G20" s="298">
        <v>22222</v>
      </c>
      <c r="H20" s="313">
        <v>28341</v>
      </c>
      <c r="I20" s="298">
        <v>21760</v>
      </c>
      <c r="J20" s="298">
        <v>21276</v>
      </c>
      <c r="K20" s="294">
        <v>20270</v>
      </c>
      <c r="L20" s="207"/>
      <c r="M20" s="207"/>
      <c r="N20" s="207"/>
      <c r="O20" s="207"/>
      <c r="P20" s="207"/>
      <c r="Q20" s="207"/>
    </row>
    <row r="21" spans="2:17" x14ac:dyDescent="0.2">
      <c r="B21" s="52" t="s">
        <v>24</v>
      </c>
      <c r="C21" s="303"/>
      <c r="D21" s="304"/>
      <c r="E21" s="304"/>
      <c r="F21" s="305"/>
      <c r="G21" s="298"/>
      <c r="H21" s="313"/>
      <c r="I21" s="298"/>
      <c r="J21" s="298"/>
      <c r="K21" s="294"/>
      <c r="L21" s="206">
        <v>25371</v>
      </c>
      <c r="M21" s="206">
        <v>20029</v>
      </c>
      <c r="N21" s="206">
        <v>19832</v>
      </c>
      <c r="O21" s="206">
        <v>19775</v>
      </c>
      <c r="P21" s="206">
        <v>23960</v>
      </c>
      <c r="Q21" s="206">
        <v>20147</v>
      </c>
    </row>
    <row r="22" spans="2:17" x14ac:dyDescent="0.2">
      <c r="B22" s="57" t="s">
        <v>9</v>
      </c>
      <c r="C22" s="58">
        <v>69251</v>
      </c>
      <c r="D22" s="59">
        <v>68359</v>
      </c>
      <c r="E22" s="59">
        <v>67089</v>
      </c>
      <c r="F22" s="54">
        <v>65696</v>
      </c>
      <c r="G22" s="55">
        <v>65820</v>
      </c>
      <c r="H22" s="29">
        <v>65180</v>
      </c>
      <c r="I22" s="55">
        <v>63596</v>
      </c>
      <c r="J22" s="165">
        <v>63003</v>
      </c>
      <c r="K22" s="203">
        <v>61026</v>
      </c>
      <c r="L22" s="204">
        <v>60776</v>
      </c>
      <c r="M22" s="204">
        <v>59878</v>
      </c>
      <c r="N22" s="204">
        <v>59118</v>
      </c>
      <c r="O22" s="204">
        <v>58664</v>
      </c>
      <c r="P22" s="204">
        <v>58974</v>
      </c>
      <c r="Q22" s="204">
        <v>58049</v>
      </c>
    </row>
    <row r="23" spans="2:17" x14ac:dyDescent="0.2">
      <c r="B23" s="60" t="s">
        <v>81</v>
      </c>
      <c r="C23" s="61">
        <v>92325</v>
      </c>
      <c r="D23" s="62">
        <v>99149</v>
      </c>
      <c r="E23" s="62">
        <v>90989</v>
      </c>
      <c r="F23" s="63">
        <v>89117</v>
      </c>
      <c r="G23" s="64">
        <v>88042</v>
      </c>
      <c r="H23" s="31">
        <v>93521</v>
      </c>
      <c r="I23" s="64">
        <v>85356</v>
      </c>
      <c r="J23" s="64">
        <v>84279</v>
      </c>
      <c r="K23" s="89">
        <v>81296</v>
      </c>
      <c r="L23" s="211">
        <v>86147</v>
      </c>
      <c r="M23" s="211">
        <v>79907</v>
      </c>
      <c r="N23" s="211">
        <v>78950</v>
      </c>
      <c r="O23" s="211">
        <v>78439</v>
      </c>
      <c r="P23" s="211">
        <v>82934</v>
      </c>
      <c r="Q23" s="211">
        <v>78196</v>
      </c>
    </row>
    <row r="24" spans="2:17" x14ac:dyDescent="0.2">
      <c r="B24" s="46"/>
      <c r="C24" s="65"/>
      <c r="D24" s="65"/>
      <c r="E24" s="65"/>
    </row>
    <row r="25" spans="2:17" x14ac:dyDescent="0.2">
      <c r="B25" s="33"/>
      <c r="C25" s="33"/>
    </row>
    <row r="26" spans="2:17" ht="15" x14ac:dyDescent="0.2">
      <c r="B26" s="47" t="s">
        <v>114</v>
      </c>
      <c r="C26" s="44"/>
      <c r="D26" s="44"/>
    </row>
    <row r="27" spans="2:17" x14ac:dyDescent="0.2">
      <c r="B27" s="307"/>
      <c r="C27" s="307"/>
      <c r="D27" s="307"/>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19533</v>
      </c>
      <c r="D29" s="308">
        <v>20592</v>
      </c>
      <c r="E29" s="308">
        <v>19770</v>
      </c>
      <c r="F29" s="311">
        <v>18545</v>
      </c>
      <c r="G29" s="297">
        <v>18077</v>
      </c>
      <c r="H29" s="299">
        <v>18707</v>
      </c>
      <c r="I29" s="302">
        <v>17510</v>
      </c>
      <c r="J29" s="302">
        <v>16651</v>
      </c>
      <c r="K29" s="295">
        <v>15759</v>
      </c>
      <c r="L29" s="205"/>
      <c r="M29" s="205"/>
      <c r="N29" s="205"/>
      <c r="O29" s="205"/>
      <c r="P29" s="205"/>
      <c r="Q29" s="205"/>
    </row>
    <row r="30" spans="2:17" x14ac:dyDescent="0.2">
      <c r="B30" s="69" t="s">
        <v>14</v>
      </c>
      <c r="C30" s="303"/>
      <c r="D30" s="304"/>
      <c r="E30" s="304"/>
      <c r="F30" s="305"/>
      <c r="G30" s="298"/>
      <c r="H30" s="300"/>
      <c r="I30" s="301"/>
      <c r="J30" s="301"/>
      <c r="K30" s="296"/>
      <c r="L30" s="206">
        <v>16450</v>
      </c>
      <c r="M30" s="206">
        <v>16044</v>
      </c>
      <c r="N30" s="206">
        <v>15287</v>
      </c>
      <c r="O30" s="206">
        <v>14913</v>
      </c>
      <c r="P30" s="206">
        <v>15514</v>
      </c>
      <c r="Q30" s="206">
        <v>15319</v>
      </c>
    </row>
    <row r="31" spans="2:17" x14ac:dyDescent="0.2">
      <c r="B31" s="69" t="s">
        <v>43</v>
      </c>
      <c r="C31" s="53">
        <v>21967</v>
      </c>
      <c r="D31" s="37">
        <v>22319</v>
      </c>
      <c r="E31" s="37">
        <v>21496</v>
      </c>
      <c r="F31" s="54">
        <v>21209</v>
      </c>
      <c r="G31" s="55">
        <v>21328</v>
      </c>
      <c r="H31" s="38">
        <v>20932</v>
      </c>
      <c r="I31" s="70">
        <v>20279</v>
      </c>
      <c r="J31" s="166">
        <v>20535</v>
      </c>
      <c r="K31" s="208">
        <v>19952</v>
      </c>
      <c r="L31" s="204">
        <v>19612</v>
      </c>
      <c r="M31" s="204">
        <v>18991</v>
      </c>
      <c r="N31" s="204">
        <v>19020</v>
      </c>
      <c r="O31" s="204">
        <v>19630</v>
      </c>
      <c r="P31" s="204">
        <v>19747</v>
      </c>
      <c r="Q31" s="204">
        <v>19568</v>
      </c>
    </row>
    <row r="32" spans="2:17" x14ac:dyDescent="0.2">
      <c r="B32" s="71" t="s">
        <v>2</v>
      </c>
      <c r="C32" s="303">
        <v>22394</v>
      </c>
      <c r="D32" s="304">
        <v>23089</v>
      </c>
      <c r="E32" s="304">
        <v>22024</v>
      </c>
      <c r="F32" s="305">
        <v>21127</v>
      </c>
      <c r="G32" s="298">
        <v>21005</v>
      </c>
      <c r="H32" s="300">
        <v>21098</v>
      </c>
      <c r="I32" s="301">
        <v>19986</v>
      </c>
      <c r="J32" s="301">
        <v>19691</v>
      </c>
      <c r="K32" s="296">
        <v>18953</v>
      </c>
      <c r="L32" s="207"/>
      <c r="M32" s="207"/>
      <c r="N32" s="207"/>
      <c r="O32" s="207"/>
      <c r="P32" s="207"/>
      <c r="Q32" s="207"/>
    </row>
    <row r="33" spans="2:17" x14ac:dyDescent="0.2">
      <c r="B33" s="69" t="s">
        <v>3</v>
      </c>
      <c r="C33" s="303"/>
      <c r="D33" s="304"/>
      <c r="E33" s="304"/>
      <c r="F33" s="305"/>
      <c r="G33" s="298"/>
      <c r="H33" s="300"/>
      <c r="I33" s="301"/>
      <c r="J33" s="301"/>
      <c r="K33" s="296"/>
      <c r="L33" s="206">
        <v>19061</v>
      </c>
      <c r="M33" s="206">
        <v>18382</v>
      </c>
      <c r="N33" s="206">
        <v>17973</v>
      </c>
      <c r="O33" s="206">
        <v>18116</v>
      </c>
      <c r="P33" s="206">
        <v>18278</v>
      </c>
      <c r="Q33" s="206">
        <v>17999</v>
      </c>
    </row>
    <row r="34" spans="2:17" x14ac:dyDescent="0.2">
      <c r="B34" s="69" t="s">
        <v>4</v>
      </c>
      <c r="C34" s="53">
        <v>19106</v>
      </c>
      <c r="D34" s="37">
        <v>19822</v>
      </c>
      <c r="E34" s="37">
        <v>19242</v>
      </c>
      <c r="F34" s="54">
        <v>18627</v>
      </c>
      <c r="G34" s="55">
        <v>18400</v>
      </c>
      <c r="H34" s="38">
        <v>18541</v>
      </c>
      <c r="I34" s="70">
        <v>17803</v>
      </c>
      <c r="J34" s="166">
        <v>17495</v>
      </c>
      <c r="K34" s="208">
        <v>16758</v>
      </c>
      <c r="L34" s="204">
        <v>17001</v>
      </c>
      <c r="M34" s="204">
        <v>16653</v>
      </c>
      <c r="N34" s="204">
        <v>16334</v>
      </c>
      <c r="O34" s="204">
        <v>16427</v>
      </c>
      <c r="P34" s="204">
        <v>16983</v>
      </c>
      <c r="Q34" s="204">
        <v>16888</v>
      </c>
    </row>
    <row r="35" spans="2:17" x14ac:dyDescent="0.2">
      <c r="B35" s="71" t="s">
        <v>28</v>
      </c>
      <c r="C35" s="303">
        <v>12776</v>
      </c>
      <c r="D35" s="304">
        <v>13288</v>
      </c>
      <c r="E35" s="304">
        <v>12537</v>
      </c>
      <c r="F35" s="305">
        <v>11981</v>
      </c>
      <c r="G35" s="298">
        <v>11701</v>
      </c>
      <c r="H35" s="300">
        <v>11788</v>
      </c>
      <c r="I35" s="301">
        <v>11169</v>
      </c>
      <c r="J35" s="301">
        <v>10885</v>
      </c>
      <c r="K35" s="296">
        <v>10430</v>
      </c>
      <c r="L35" s="207"/>
      <c r="M35" s="207"/>
      <c r="N35" s="207"/>
      <c r="O35" s="207"/>
      <c r="P35" s="207"/>
      <c r="Q35" s="207"/>
    </row>
    <row r="36" spans="2:17" x14ac:dyDescent="0.2">
      <c r="B36" s="69" t="s">
        <v>12</v>
      </c>
      <c r="C36" s="303"/>
      <c r="D36" s="304"/>
      <c r="E36" s="304"/>
      <c r="F36" s="305"/>
      <c r="G36" s="298"/>
      <c r="H36" s="300"/>
      <c r="I36" s="301"/>
      <c r="J36" s="301"/>
      <c r="K36" s="296"/>
      <c r="L36" s="206">
        <v>10716</v>
      </c>
      <c r="M36" s="206">
        <v>9472</v>
      </c>
      <c r="N36" s="206">
        <v>9099</v>
      </c>
      <c r="O36" s="206">
        <v>9053</v>
      </c>
      <c r="P36" s="206">
        <v>9267</v>
      </c>
      <c r="Q36" s="206">
        <v>9025</v>
      </c>
    </row>
    <row r="37" spans="2:17" x14ac:dyDescent="0.2">
      <c r="B37" s="69" t="s">
        <v>125</v>
      </c>
      <c r="C37" s="53">
        <v>10214</v>
      </c>
      <c r="D37" s="37">
        <v>10705</v>
      </c>
      <c r="E37" s="37">
        <v>10349</v>
      </c>
      <c r="F37" s="54">
        <v>9961</v>
      </c>
      <c r="G37" s="55">
        <v>9944</v>
      </c>
      <c r="H37" s="38">
        <v>10127</v>
      </c>
      <c r="I37" s="70">
        <v>9536</v>
      </c>
      <c r="J37" s="166">
        <v>9544</v>
      </c>
      <c r="K37" s="208">
        <v>9424</v>
      </c>
      <c r="L37" s="204">
        <v>9637</v>
      </c>
      <c r="M37" s="204">
        <v>9368</v>
      </c>
      <c r="N37" s="204">
        <v>9111</v>
      </c>
      <c r="O37" s="204">
        <v>9195</v>
      </c>
      <c r="P37" s="204">
        <v>9545</v>
      </c>
      <c r="Q37" s="204">
        <v>9408</v>
      </c>
    </row>
    <row r="38" spans="2:17" x14ac:dyDescent="0.2">
      <c r="B38" s="52" t="s">
        <v>132</v>
      </c>
      <c r="C38" s="53">
        <v>6952</v>
      </c>
      <c r="D38" s="37">
        <v>7104</v>
      </c>
      <c r="E38" s="37">
        <v>6951</v>
      </c>
      <c r="F38" s="54">
        <v>6702</v>
      </c>
      <c r="G38" s="55">
        <v>6618</v>
      </c>
      <c r="H38" s="38">
        <v>6590</v>
      </c>
      <c r="I38" s="70">
        <v>6480</v>
      </c>
      <c r="J38" s="166">
        <v>6236</v>
      </c>
      <c r="K38" s="208">
        <v>5978</v>
      </c>
      <c r="L38" s="204">
        <v>5905</v>
      </c>
      <c r="M38" s="204">
        <v>6232</v>
      </c>
      <c r="N38" s="204">
        <v>5990</v>
      </c>
      <c r="O38" s="204">
        <v>6016</v>
      </c>
      <c r="P38" s="204">
        <v>6029</v>
      </c>
      <c r="Q38" s="204">
        <v>6132</v>
      </c>
    </row>
    <row r="39" spans="2:17" x14ac:dyDescent="0.2">
      <c r="B39" s="69" t="s">
        <v>31</v>
      </c>
      <c r="C39" s="53">
        <v>10753</v>
      </c>
      <c r="D39" s="37">
        <v>10992</v>
      </c>
      <c r="E39" s="37">
        <v>10647</v>
      </c>
      <c r="F39" s="54">
        <v>10362</v>
      </c>
      <c r="G39" s="55">
        <v>10435</v>
      </c>
      <c r="H39" s="38">
        <v>10380</v>
      </c>
      <c r="I39" s="70">
        <v>9908</v>
      </c>
      <c r="J39" s="166">
        <v>9847</v>
      </c>
      <c r="K39" s="208">
        <v>9237</v>
      </c>
      <c r="L39" s="204">
        <v>9164</v>
      </c>
      <c r="M39" s="204">
        <v>9300</v>
      </c>
      <c r="N39" s="204">
        <v>9171</v>
      </c>
      <c r="O39" s="204">
        <v>9177</v>
      </c>
      <c r="P39" s="204">
        <v>9251</v>
      </c>
      <c r="Q39" s="204">
        <v>9152</v>
      </c>
    </row>
    <row r="40" spans="2:17" x14ac:dyDescent="0.2">
      <c r="B40" s="69" t="s">
        <v>42</v>
      </c>
      <c r="C40" s="53">
        <v>805</v>
      </c>
      <c r="D40" s="37">
        <v>822</v>
      </c>
      <c r="E40" s="37">
        <v>782</v>
      </c>
      <c r="F40" s="54">
        <v>748</v>
      </c>
      <c r="G40" s="55">
        <v>707</v>
      </c>
      <c r="H40" s="38">
        <v>754</v>
      </c>
      <c r="I40" s="70">
        <v>696</v>
      </c>
      <c r="J40" s="166">
        <v>674</v>
      </c>
      <c r="K40" s="208">
        <v>642</v>
      </c>
      <c r="L40" s="16">
        <v>640</v>
      </c>
      <c r="M40" s="16">
        <v>663</v>
      </c>
      <c r="N40" s="16">
        <v>936</v>
      </c>
      <c r="O40" s="204">
        <v>1102</v>
      </c>
      <c r="P40" s="204">
        <v>1169</v>
      </c>
      <c r="Q40" s="204">
        <v>1170</v>
      </c>
    </row>
    <row r="41" spans="2:17" x14ac:dyDescent="0.2">
      <c r="B41" s="71" t="s">
        <v>29</v>
      </c>
      <c r="C41" s="303">
        <v>6783</v>
      </c>
      <c r="D41" s="304">
        <v>7326</v>
      </c>
      <c r="E41" s="304">
        <v>7134</v>
      </c>
      <c r="F41" s="305">
        <v>6699</v>
      </c>
      <c r="G41" s="298">
        <v>6443</v>
      </c>
      <c r="H41" s="300">
        <v>6831</v>
      </c>
      <c r="I41" s="301">
        <v>6414</v>
      </c>
      <c r="J41" s="301">
        <v>6079</v>
      </c>
      <c r="K41" s="296">
        <v>5744</v>
      </c>
      <c r="L41" s="207"/>
      <c r="M41" s="207"/>
      <c r="N41" s="207"/>
      <c r="O41" s="207"/>
      <c r="P41" s="207"/>
      <c r="Q41" s="207"/>
    </row>
    <row r="42" spans="2:17" x14ac:dyDescent="0.2">
      <c r="B42" s="69" t="s">
        <v>5</v>
      </c>
      <c r="C42" s="303"/>
      <c r="D42" s="304"/>
      <c r="E42" s="304"/>
      <c r="F42" s="305"/>
      <c r="G42" s="298"/>
      <c r="H42" s="300"/>
      <c r="I42" s="301"/>
      <c r="J42" s="301"/>
      <c r="K42" s="296"/>
      <c r="L42" s="206">
        <v>5962</v>
      </c>
      <c r="M42" s="206">
        <v>5792</v>
      </c>
      <c r="N42" s="206">
        <v>5526</v>
      </c>
      <c r="O42" s="206">
        <v>5433</v>
      </c>
      <c r="P42" s="206">
        <v>5744</v>
      </c>
      <c r="Q42" s="206">
        <v>5520</v>
      </c>
    </row>
    <row r="43" spans="2:17" x14ac:dyDescent="0.2">
      <c r="B43" s="69" t="s">
        <v>6</v>
      </c>
      <c r="C43" s="53">
        <v>10204</v>
      </c>
      <c r="D43" s="37">
        <v>10988</v>
      </c>
      <c r="E43" s="37">
        <v>10325</v>
      </c>
      <c r="F43" s="54">
        <v>9919</v>
      </c>
      <c r="G43" s="55">
        <v>9917</v>
      </c>
      <c r="H43" s="38">
        <v>10276</v>
      </c>
      <c r="I43" s="70">
        <v>9669</v>
      </c>
      <c r="J43" s="166">
        <v>9686</v>
      </c>
      <c r="K43" s="208">
        <v>9205</v>
      </c>
      <c r="L43" s="204">
        <v>9566</v>
      </c>
      <c r="M43" s="204">
        <v>9113</v>
      </c>
      <c r="N43" s="204">
        <v>9107</v>
      </c>
      <c r="O43" s="204">
        <v>9249</v>
      </c>
      <c r="P43" s="204">
        <v>9652</v>
      </c>
      <c r="Q43" s="204">
        <v>9494</v>
      </c>
    </row>
    <row r="44" spans="2:17" x14ac:dyDescent="0.2">
      <c r="B44" s="69" t="s">
        <v>7</v>
      </c>
      <c r="C44" s="53">
        <v>14531</v>
      </c>
      <c r="D44" s="37">
        <v>14634</v>
      </c>
      <c r="E44" s="37">
        <v>14066</v>
      </c>
      <c r="F44" s="54">
        <v>13523</v>
      </c>
      <c r="G44" s="55">
        <v>13431</v>
      </c>
      <c r="H44" s="38">
        <v>13113</v>
      </c>
      <c r="I44" s="70">
        <v>12413</v>
      </c>
      <c r="J44" s="166">
        <v>12208</v>
      </c>
      <c r="K44" s="208">
        <v>11862</v>
      </c>
      <c r="L44" s="204">
        <v>11770</v>
      </c>
      <c r="M44" s="204">
        <v>11453</v>
      </c>
      <c r="N44" s="204">
        <v>11154</v>
      </c>
      <c r="O44" s="204">
        <v>11145</v>
      </c>
      <c r="P44" s="204">
        <v>11202</v>
      </c>
      <c r="Q44" s="204">
        <v>11087</v>
      </c>
    </row>
    <row r="45" spans="2:17" x14ac:dyDescent="0.2">
      <c r="B45" s="69" t="s">
        <v>8</v>
      </c>
      <c r="C45" s="53">
        <v>9982</v>
      </c>
      <c r="D45" s="37">
        <v>9963</v>
      </c>
      <c r="E45" s="37">
        <v>9741</v>
      </c>
      <c r="F45" s="54">
        <v>9613</v>
      </c>
      <c r="G45" s="55">
        <v>9614</v>
      </c>
      <c r="H45" s="38">
        <v>9419</v>
      </c>
      <c r="I45" s="70">
        <v>9293</v>
      </c>
      <c r="J45" s="166">
        <v>9213</v>
      </c>
      <c r="K45" s="208">
        <v>8900</v>
      </c>
      <c r="L45" s="204">
        <v>8764</v>
      </c>
      <c r="M45" s="204">
        <v>8677</v>
      </c>
      <c r="N45" s="204">
        <v>8520</v>
      </c>
      <c r="O45" s="204">
        <v>8716</v>
      </c>
      <c r="P45" s="204">
        <v>8663</v>
      </c>
      <c r="Q45" s="204">
        <v>8786</v>
      </c>
    </row>
    <row r="46" spans="2:17" x14ac:dyDescent="0.2">
      <c r="B46" s="71" t="s">
        <v>30</v>
      </c>
      <c r="C46" s="303">
        <v>16246</v>
      </c>
      <c r="D46" s="304">
        <v>17628</v>
      </c>
      <c r="E46" s="304">
        <v>17117</v>
      </c>
      <c r="F46" s="305">
        <v>16499</v>
      </c>
      <c r="G46" s="298">
        <v>16099</v>
      </c>
      <c r="H46" s="300">
        <v>16542</v>
      </c>
      <c r="I46" s="301">
        <v>15683</v>
      </c>
      <c r="J46" s="301">
        <v>15233</v>
      </c>
      <c r="K46" s="296">
        <v>14529</v>
      </c>
      <c r="L46" s="207"/>
      <c r="M46" s="207"/>
      <c r="N46" s="207"/>
      <c r="O46" s="207"/>
      <c r="P46" s="207"/>
      <c r="Q46" s="207"/>
    </row>
    <row r="47" spans="2:17" x14ac:dyDescent="0.2">
      <c r="B47" s="69" t="s">
        <v>24</v>
      </c>
      <c r="C47" s="303"/>
      <c r="D47" s="304"/>
      <c r="E47" s="304"/>
      <c r="F47" s="305"/>
      <c r="G47" s="298"/>
      <c r="H47" s="300"/>
      <c r="I47" s="301"/>
      <c r="J47" s="301"/>
      <c r="K47" s="296"/>
      <c r="L47" s="206">
        <v>14917</v>
      </c>
      <c r="M47" s="206">
        <v>14389</v>
      </c>
      <c r="N47" s="206">
        <v>13989</v>
      </c>
      <c r="O47" s="206">
        <v>14046</v>
      </c>
      <c r="P47" s="206">
        <v>14546</v>
      </c>
      <c r="Q47" s="206">
        <v>14275</v>
      </c>
    </row>
    <row r="48" spans="2:17" x14ac:dyDescent="0.2">
      <c r="B48" s="69" t="s">
        <v>9</v>
      </c>
      <c r="C48" s="53">
        <v>25254</v>
      </c>
      <c r="D48" s="37">
        <v>25283</v>
      </c>
      <c r="E48" s="37">
        <v>24149</v>
      </c>
      <c r="F48" s="54">
        <v>23255</v>
      </c>
      <c r="G48" s="55">
        <v>23306</v>
      </c>
      <c r="H48" s="38">
        <v>23097</v>
      </c>
      <c r="I48" s="70">
        <v>22106</v>
      </c>
      <c r="J48" s="166">
        <v>21953</v>
      </c>
      <c r="K48" s="208">
        <v>21182</v>
      </c>
      <c r="L48" s="204">
        <v>21145</v>
      </c>
      <c r="M48" s="204">
        <v>20646</v>
      </c>
      <c r="N48" s="204">
        <v>20318</v>
      </c>
      <c r="O48" s="204">
        <v>20497</v>
      </c>
      <c r="P48" s="204">
        <v>20715</v>
      </c>
      <c r="Q48" s="204">
        <v>20612</v>
      </c>
    </row>
    <row r="49" spans="2:17" x14ac:dyDescent="0.2">
      <c r="B49" s="71" t="s">
        <v>122</v>
      </c>
      <c r="C49" s="303">
        <v>8526</v>
      </c>
      <c r="D49" s="304">
        <v>8770</v>
      </c>
      <c r="E49" s="304">
        <v>8355</v>
      </c>
      <c r="F49" s="305">
        <v>8182</v>
      </c>
      <c r="G49" s="298">
        <v>8251</v>
      </c>
      <c r="H49" s="300">
        <v>8169</v>
      </c>
      <c r="I49" s="301">
        <v>7872</v>
      </c>
      <c r="J49" s="301">
        <v>8098</v>
      </c>
      <c r="K49" s="296">
        <v>7967</v>
      </c>
      <c r="L49" s="207"/>
      <c r="M49" s="207"/>
      <c r="N49" s="207"/>
      <c r="O49" s="238"/>
      <c r="P49" s="238"/>
      <c r="Q49" s="238"/>
    </row>
    <row r="50" spans="2:17" x14ac:dyDescent="0.2">
      <c r="B50" s="69" t="s">
        <v>44</v>
      </c>
      <c r="C50" s="303"/>
      <c r="D50" s="304"/>
      <c r="E50" s="304"/>
      <c r="F50" s="305"/>
      <c r="G50" s="298"/>
      <c r="H50" s="300"/>
      <c r="I50" s="301"/>
      <c r="J50" s="301"/>
      <c r="K50" s="296"/>
      <c r="L50" s="206">
        <v>7949</v>
      </c>
      <c r="M50" s="206">
        <v>7668</v>
      </c>
      <c r="N50" s="239">
        <v>7712</v>
      </c>
      <c r="O50" s="206">
        <v>7957</v>
      </c>
      <c r="P50" s="206">
        <v>8218</v>
      </c>
      <c r="Q50" s="206">
        <v>8120</v>
      </c>
    </row>
    <row r="51" spans="2:17" x14ac:dyDescent="0.2">
      <c r="B51" s="69" t="s">
        <v>45</v>
      </c>
      <c r="C51" s="53">
        <v>3584</v>
      </c>
      <c r="D51" s="37">
        <v>3628</v>
      </c>
      <c r="E51" s="37">
        <v>3596</v>
      </c>
      <c r="F51" s="54">
        <v>3537</v>
      </c>
      <c r="G51" s="55">
        <v>3528</v>
      </c>
      <c r="H51" s="38">
        <v>3449</v>
      </c>
      <c r="I51" s="70">
        <v>3397</v>
      </c>
      <c r="J51" s="166">
        <v>3477</v>
      </c>
      <c r="K51" s="208">
        <v>3393</v>
      </c>
      <c r="L51" s="204">
        <v>3363</v>
      </c>
      <c r="M51" s="204">
        <v>3309</v>
      </c>
      <c r="N51" s="204">
        <v>3248</v>
      </c>
      <c r="O51" s="204">
        <v>3269</v>
      </c>
      <c r="P51" s="204">
        <v>3357</v>
      </c>
      <c r="Q51" s="204">
        <v>3495</v>
      </c>
    </row>
    <row r="52" spans="2:17" x14ac:dyDescent="0.2">
      <c r="B52" s="69" t="s">
        <v>32</v>
      </c>
      <c r="C52" s="53">
        <v>1622</v>
      </c>
      <c r="D52" s="37">
        <v>1639</v>
      </c>
      <c r="E52" s="37">
        <v>1528</v>
      </c>
      <c r="F52" s="54">
        <v>1551</v>
      </c>
      <c r="G52" s="55">
        <v>1531</v>
      </c>
      <c r="H52" s="38">
        <v>1494</v>
      </c>
      <c r="I52" s="70">
        <v>1420</v>
      </c>
      <c r="J52" s="166">
        <v>1351</v>
      </c>
      <c r="K52" s="208">
        <v>1184</v>
      </c>
      <c r="L52" s="204">
        <v>1147</v>
      </c>
      <c r="M52" s="204">
        <v>1026</v>
      </c>
      <c r="N52" s="204">
        <v>1003</v>
      </c>
      <c r="O52" s="204">
        <v>1101</v>
      </c>
      <c r="P52" s="204">
        <v>1107</v>
      </c>
      <c r="Q52" s="204">
        <v>1042</v>
      </c>
    </row>
    <row r="53" spans="2:17" x14ac:dyDescent="0.2">
      <c r="B53" s="69" t="s">
        <v>33</v>
      </c>
      <c r="C53" s="53">
        <v>1337</v>
      </c>
      <c r="D53" s="37">
        <v>1367</v>
      </c>
      <c r="E53" s="37">
        <v>1254</v>
      </c>
      <c r="F53" s="54">
        <v>1236</v>
      </c>
      <c r="G53" s="55">
        <v>1260</v>
      </c>
      <c r="H53" s="38">
        <v>1248</v>
      </c>
      <c r="I53" s="70">
        <v>1183</v>
      </c>
      <c r="J53" s="166">
        <v>1207</v>
      </c>
      <c r="K53" s="208">
        <v>1186</v>
      </c>
      <c r="L53" s="204">
        <v>1137</v>
      </c>
      <c r="M53" s="204">
        <v>1153</v>
      </c>
      <c r="N53" s="204">
        <v>1154</v>
      </c>
      <c r="O53" s="204">
        <v>1189</v>
      </c>
      <c r="P53" s="204">
        <v>1125</v>
      </c>
      <c r="Q53" s="204">
        <v>1109</v>
      </c>
    </row>
    <row r="54" spans="2:17" x14ac:dyDescent="0.2">
      <c r="B54" s="69" t="s">
        <v>34</v>
      </c>
      <c r="C54" s="53">
        <v>311</v>
      </c>
      <c r="D54" s="37">
        <v>323</v>
      </c>
      <c r="E54" s="37">
        <v>344</v>
      </c>
      <c r="F54" s="54">
        <v>323</v>
      </c>
      <c r="G54" s="55">
        <v>320</v>
      </c>
      <c r="H54" s="38">
        <v>273</v>
      </c>
      <c r="I54" s="70">
        <v>269</v>
      </c>
      <c r="J54" s="166">
        <v>275</v>
      </c>
      <c r="K54" s="208">
        <v>284</v>
      </c>
      <c r="L54" s="16">
        <v>256</v>
      </c>
      <c r="M54" s="16">
        <v>241</v>
      </c>
      <c r="N54" s="16">
        <v>217</v>
      </c>
      <c r="O54" s="16">
        <v>221</v>
      </c>
      <c r="P54" s="16">
        <v>228</v>
      </c>
      <c r="Q54" s="16">
        <v>228</v>
      </c>
    </row>
    <row r="55" spans="2:17" x14ac:dyDescent="0.2">
      <c r="B55" s="69" t="s">
        <v>46</v>
      </c>
      <c r="C55" s="58">
        <v>6587</v>
      </c>
      <c r="D55" s="59">
        <v>6592</v>
      </c>
      <c r="E55" s="59">
        <v>6419</v>
      </c>
      <c r="F55" s="54">
        <v>6380</v>
      </c>
      <c r="G55" s="55">
        <v>6438</v>
      </c>
      <c r="H55" s="38">
        <v>6299</v>
      </c>
      <c r="I55" s="70">
        <v>6138</v>
      </c>
      <c r="J55" s="166">
        <v>6127</v>
      </c>
      <c r="K55" s="208">
        <v>5938</v>
      </c>
      <c r="L55" s="204">
        <v>5760</v>
      </c>
      <c r="M55" s="204">
        <v>5594</v>
      </c>
      <c r="N55" s="204">
        <v>5686</v>
      </c>
      <c r="O55" s="204">
        <v>5893</v>
      </c>
      <c r="P55" s="204">
        <v>5712</v>
      </c>
      <c r="Q55" s="204">
        <v>5574</v>
      </c>
    </row>
    <row r="56" spans="2:17" x14ac:dyDescent="0.2">
      <c r="B56" s="72" t="s">
        <v>82</v>
      </c>
      <c r="C56" s="63">
        <v>41500</v>
      </c>
      <c r="D56" s="63">
        <v>42911</v>
      </c>
      <c r="E56" s="63">
        <v>41266</v>
      </c>
      <c r="F56" s="63">
        <v>39754</v>
      </c>
      <c r="G56" s="64">
        <v>39405</v>
      </c>
      <c r="H56" s="42">
        <v>39639</v>
      </c>
      <c r="I56" s="73">
        <v>37789</v>
      </c>
      <c r="J56" s="73">
        <v>37186</v>
      </c>
      <c r="K56" s="209">
        <v>35711</v>
      </c>
      <c r="L56" s="211">
        <v>36062</v>
      </c>
      <c r="M56" s="211">
        <v>35035</v>
      </c>
      <c r="N56" s="211">
        <v>34307</v>
      </c>
      <c r="O56" s="211">
        <v>34543</v>
      </c>
      <c r="P56" s="211">
        <v>35261</v>
      </c>
      <c r="Q56" s="211">
        <v>34887</v>
      </c>
    </row>
    <row r="58" spans="2:17" ht="15" x14ac:dyDescent="0.2">
      <c r="B58" s="47" t="s">
        <v>115</v>
      </c>
      <c r="C58" s="44"/>
      <c r="D58" s="44"/>
    </row>
    <row r="59" spans="2:17" x14ac:dyDescent="0.2">
      <c r="B59" s="307"/>
      <c r="C59" s="307"/>
      <c r="D59" s="307"/>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2134</v>
      </c>
      <c r="D61" s="308">
        <v>2053</v>
      </c>
      <c r="E61" s="308">
        <v>1958</v>
      </c>
      <c r="F61" s="311">
        <v>1887</v>
      </c>
      <c r="G61" s="297">
        <v>1834</v>
      </c>
      <c r="H61" s="299">
        <v>1800</v>
      </c>
      <c r="I61" s="302">
        <v>1771</v>
      </c>
      <c r="J61" s="302">
        <v>1684</v>
      </c>
      <c r="K61" s="295">
        <v>1572</v>
      </c>
      <c r="L61" s="205"/>
      <c r="M61" s="205"/>
      <c r="N61" s="205"/>
      <c r="O61" s="205"/>
      <c r="P61" s="205"/>
      <c r="Q61" s="205"/>
    </row>
    <row r="62" spans="2:17" x14ac:dyDescent="0.2">
      <c r="B62" s="69" t="s">
        <v>3</v>
      </c>
      <c r="C62" s="303"/>
      <c r="D62" s="304"/>
      <c r="E62" s="304"/>
      <c r="F62" s="305"/>
      <c r="G62" s="298"/>
      <c r="H62" s="300"/>
      <c r="I62" s="301"/>
      <c r="J62" s="301"/>
      <c r="K62" s="296"/>
      <c r="L62" s="206">
        <v>1557</v>
      </c>
      <c r="M62" s="206">
        <v>1479</v>
      </c>
      <c r="N62" s="206">
        <v>1427</v>
      </c>
      <c r="O62" s="206">
        <v>1357</v>
      </c>
      <c r="P62" s="206">
        <v>1401</v>
      </c>
      <c r="Q62" s="206">
        <v>1309</v>
      </c>
    </row>
    <row r="63" spans="2:17" x14ac:dyDescent="0.2">
      <c r="B63" s="69" t="s">
        <v>4</v>
      </c>
      <c r="C63" s="53">
        <v>23673</v>
      </c>
      <c r="D63" s="37">
        <v>23002</v>
      </c>
      <c r="E63" s="37">
        <v>22737</v>
      </c>
      <c r="F63" s="54">
        <v>22165</v>
      </c>
      <c r="G63" s="55">
        <v>21653</v>
      </c>
      <c r="H63" s="38">
        <v>21513</v>
      </c>
      <c r="I63" s="70">
        <v>20896</v>
      </c>
      <c r="J63" s="166">
        <v>20319</v>
      </c>
      <c r="K63" s="208">
        <v>19305</v>
      </c>
      <c r="L63" s="204">
        <v>19352</v>
      </c>
      <c r="M63" s="204">
        <v>18956</v>
      </c>
      <c r="N63" s="204">
        <v>18605</v>
      </c>
      <c r="O63" s="204">
        <v>18163</v>
      </c>
      <c r="P63" s="204">
        <v>18317</v>
      </c>
      <c r="Q63" s="204">
        <v>17732</v>
      </c>
    </row>
    <row r="64" spans="2:17" x14ac:dyDescent="0.2">
      <c r="B64" s="71" t="s">
        <v>28</v>
      </c>
      <c r="C64" s="303">
        <v>6072</v>
      </c>
      <c r="D64" s="304">
        <v>5891</v>
      </c>
      <c r="E64" s="304">
        <v>5754</v>
      </c>
      <c r="F64" s="305">
        <v>5535</v>
      </c>
      <c r="G64" s="298">
        <v>5309</v>
      </c>
      <c r="H64" s="300">
        <v>5247</v>
      </c>
      <c r="I64" s="301">
        <v>4963</v>
      </c>
      <c r="J64" s="301">
        <v>4777</v>
      </c>
      <c r="K64" s="296">
        <v>4509</v>
      </c>
      <c r="L64" s="207"/>
      <c r="M64" s="207"/>
      <c r="N64" s="207"/>
      <c r="O64" s="207"/>
      <c r="P64" s="207"/>
      <c r="Q64" s="207"/>
    </row>
    <row r="65" spans="2:17" x14ac:dyDescent="0.2">
      <c r="B65" s="69" t="s">
        <v>12</v>
      </c>
      <c r="C65" s="303"/>
      <c r="D65" s="304"/>
      <c r="E65" s="304"/>
      <c r="F65" s="305"/>
      <c r="G65" s="298"/>
      <c r="H65" s="300"/>
      <c r="I65" s="301"/>
      <c r="J65" s="301"/>
      <c r="K65" s="296"/>
      <c r="L65" s="206">
        <v>4542</v>
      </c>
      <c r="M65" s="206">
        <v>3784</v>
      </c>
      <c r="N65" s="206">
        <v>3649</v>
      </c>
      <c r="O65" s="206">
        <v>3515</v>
      </c>
      <c r="P65" s="206">
        <v>3550</v>
      </c>
      <c r="Q65" s="206">
        <v>3369</v>
      </c>
    </row>
    <row r="66" spans="2:17" x14ac:dyDescent="0.2">
      <c r="B66" s="69" t="s">
        <v>125</v>
      </c>
      <c r="C66" s="53">
        <v>9708</v>
      </c>
      <c r="D66" s="37">
        <v>9466</v>
      </c>
      <c r="E66" s="37">
        <v>9360</v>
      </c>
      <c r="F66" s="54">
        <v>9191</v>
      </c>
      <c r="G66" s="55">
        <v>9040</v>
      </c>
      <c r="H66" s="38">
        <v>9031</v>
      </c>
      <c r="I66" s="70">
        <v>8820</v>
      </c>
      <c r="J66" s="166">
        <v>8583</v>
      </c>
      <c r="K66" s="208">
        <v>8172</v>
      </c>
      <c r="L66" s="204">
        <v>8256</v>
      </c>
      <c r="M66" s="204">
        <v>8074</v>
      </c>
      <c r="N66" s="204">
        <v>7944</v>
      </c>
      <c r="O66" s="204">
        <v>7757</v>
      </c>
      <c r="P66" s="204">
        <v>7886</v>
      </c>
      <c r="Q66" s="204">
        <v>7606</v>
      </c>
    </row>
    <row r="67" spans="2:17" x14ac:dyDescent="0.2">
      <c r="B67" s="52" t="s">
        <v>132</v>
      </c>
      <c r="C67" s="53">
        <v>6150</v>
      </c>
      <c r="D67" s="37">
        <v>5944</v>
      </c>
      <c r="E67" s="37">
        <v>5874</v>
      </c>
      <c r="F67" s="54">
        <v>5704</v>
      </c>
      <c r="G67" s="55">
        <v>5590</v>
      </c>
      <c r="H67" s="38">
        <v>5550</v>
      </c>
      <c r="I67" s="70">
        <v>5451</v>
      </c>
      <c r="J67" s="166">
        <v>5274</v>
      </c>
      <c r="K67" s="208">
        <v>4973</v>
      </c>
      <c r="L67" s="204">
        <v>4929</v>
      </c>
      <c r="M67" s="204">
        <v>5339</v>
      </c>
      <c r="N67" s="204">
        <v>5182</v>
      </c>
      <c r="O67" s="204">
        <v>5095</v>
      </c>
      <c r="P67" s="204">
        <v>5071</v>
      </c>
      <c r="Q67" s="204">
        <v>4905</v>
      </c>
    </row>
    <row r="68" spans="2:17" x14ac:dyDescent="0.2">
      <c r="B68" s="69" t="s">
        <v>31</v>
      </c>
      <c r="C68" s="53">
        <v>3488</v>
      </c>
      <c r="D68" s="37">
        <v>3392</v>
      </c>
      <c r="E68" s="37">
        <v>3356</v>
      </c>
      <c r="F68" s="54">
        <v>3282</v>
      </c>
      <c r="G68" s="55">
        <v>3227</v>
      </c>
      <c r="H68" s="38">
        <v>3179</v>
      </c>
      <c r="I68" s="70">
        <v>3153</v>
      </c>
      <c r="J68" s="166">
        <v>3097</v>
      </c>
      <c r="K68" s="208">
        <v>2971</v>
      </c>
      <c r="L68" s="204">
        <v>2919</v>
      </c>
      <c r="M68" s="204">
        <v>2978</v>
      </c>
      <c r="N68" s="204">
        <v>2967</v>
      </c>
      <c r="O68" s="204">
        <v>2851</v>
      </c>
      <c r="P68" s="204">
        <v>2873</v>
      </c>
      <c r="Q68" s="204">
        <v>2821</v>
      </c>
    </row>
    <row r="69" spans="2:17" x14ac:dyDescent="0.2">
      <c r="B69" s="69" t="s">
        <v>42</v>
      </c>
      <c r="C69" s="53">
        <v>389</v>
      </c>
      <c r="D69" s="37">
        <v>362</v>
      </c>
      <c r="E69" s="37">
        <v>351</v>
      </c>
      <c r="F69" s="54">
        <v>340</v>
      </c>
      <c r="G69" s="55">
        <v>321</v>
      </c>
      <c r="H69" s="38">
        <v>306</v>
      </c>
      <c r="I69" s="70">
        <v>280</v>
      </c>
      <c r="J69" s="166">
        <v>272</v>
      </c>
      <c r="K69" s="208">
        <v>252</v>
      </c>
      <c r="L69" s="16">
        <v>263</v>
      </c>
      <c r="M69" s="16">
        <v>260</v>
      </c>
      <c r="N69" s="16">
        <v>290</v>
      </c>
      <c r="O69" s="204">
        <v>302</v>
      </c>
      <c r="P69" s="204">
        <v>338</v>
      </c>
      <c r="Q69" s="204">
        <v>340</v>
      </c>
    </row>
    <row r="70" spans="2:17" x14ac:dyDescent="0.2">
      <c r="B70" s="71" t="s">
        <v>29</v>
      </c>
      <c r="C70" s="303">
        <v>5589</v>
      </c>
      <c r="D70" s="304">
        <v>5390</v>
      </c>
      <c r="E70" s="304">
        <v>5341</v>
      </c>
      <c r="F70" s="305">
        <v>5208</v>
      </c>
      <c r="G70" s="298">
        <v>5026</v>
      </c>
      <c r="H70" s="300">
        <v>4949</v>
      </c>
      <c r="I70" s="301">
        <v>4813</v>
      </c>
      <c r="J70" s="301">
        <v>4673</v>
      </c>
      <c r="K70" s="296">
        <v>4329</v>
      </c>
      <c r="L70" s="207"/>
      <c r="M70" s="207"/>
      <c r="N70" s="207"/>
      <c r="O70" s="207"/>
      <c r="P70" s="207"/>
      <c r="Q70" s="207"/>
    </row>
    <row r="71" spans="2:17" x14ac:dyDescent="0.2">
      <c r="B71" s="69" t="s">
        <v>5</v>
      </c>
      <c r="C71" s="303"/>
      <c r="D71" s="304"/>
      <c r="E71" s="304"/>
      <c r="F71" s="305"/>
      <c r="G71" s="298"/>
      <c r="H71" s="300"/>
      <c r="I71" s="301"/>
      <c r="J71" s="301"/>
      <c r="K71" s="296"/>
      <c r="L71" s="206">
        <v>4322</v>
      </c>
      <c r="M71" s="206">
        <v>4158</v>
      </c>
      <c r="N71" s="206">
        <v>4024</v>
      </c>
      <c r="O71" s="206">
        <v>3835</v>
      </c>
      <c r="P71" s="206">
        <v>3783</v>
      </c>
      <c r="Q71" s="206">
        <v>3575</v>
      </c>
    </row>
    <row r="72" spans="2:17" x14ac:dyDescent="0.2">
      <c r="B72" s="69" t="s">
        <v>6</v>
      </c>
      <c r="C72" s="53">
        <v>13491</v>
      </c>
      <c r="D72" s="37">
        <v>13212</v>
      </c>
      <c r="E72" s="37">
        <v>13005</v>
      </c>
      <c r="F72" s="54">
        <v>12673</v>
      </c>
      <c r="G72" s="55">
        <v>12518</v>
      </c>
      <c r="H72" s="38">
        <v>12527</v>
      </c>
      <c r="I72" s="70">
        <v>12236</v>
      </c>
      <c r="J72" s="166">
        <v>11942</v>
      </c>
      <c r="K72" s="208">
        <v>11423</v>
      </c>
      <c r="L72" s="204">
        <v>11437</v>
      </c>
      <c r="M72" s="204">
        <v>11254</v>
      </c>
      <c r="N72" s="204">
        <v>11108</v>
      </c>
      <c r="O72" s="204">
        <v>10953</v>
      </c>
      <c r="P72" s="204">
        <v>11151</v>
      </c>
      <c r="Q72" s="204">
        <v>10807</v>
      </c>
    </row>
    <row r="73" spans="2:17" x14ac:dyDescent="0.2">
      <c r="B73" s="69" t="s">
        <v>7</v>
      </c>
      <c r="C73" s="53">
        <v>6353</v>
      </c>
      <c r="D73" s="37">
        <v>6101</v>
      </c>
      <c r="E73" s="37">
        <v>6010</v>
      </c>
      <c r="F73" s="54">
        <v>5830</v>
      </c>
      <c r="G73" s="55">
        <v>5614</v>
      </c>
      <c r="H73" s="38">
        <v>5518</v>
      </c>
      <c r="I73" s="70">
        <v>5302</v>
      </c>
      <c r="J73" s="166">
        <v>5062</v>
      </c>
      <c r="K73" s="208">
        <v>4803</v>
      </c>
      <c r="L73" s="204">
        <v>4832</v>
      </c>
      <c r="M73" s="204">
        <v>4710</v>
      </c>
      <c r="N73" s="204">
        <v>4584</v>
      </c>
      <c r="O73" s="204">
        <v>4433</v>
      </c>
      <c r="P73" s="204">
        <v>4474</v>
      </c>
      <c r="Q73" s="204">
        <v>4353</v>
      </c>
    </row>
    <row r="74" spans="2:17" x14ac:dyDescent="0.2">
      <c r="B74" s="69" t="s">
        <v>8</v>
      </c>
      <c r="C74" s="53">
        <v>374</v>
      </c>
      <c r="D74" s="37">
        <v>352</v>
      </c>
      <c r="E74" s="37">
        <v>339</v>
      </c>
      <c r="F74" s="54">
        <v>341</v>
      </c>
      <c r="G74" s="55">
        <v>329</v>
      </c>
      <c r="H74" s="38">
        <v>319</v>
      </c>
      <c r="I74" s="70">
        <v>316</v>
      </c>
      <c r="J74" s="166">
        <v>326</v>
      </c>
      <c r="K74" s="208">
        <v>322</v>
      </c>
      <c r="L74" s="16">
        <v>318</v>
      </c>
      <c r="M74" s="16">
        <v>313</v>
      </c>
      <c r="N74" s="16">
        <v>316</v>
      </c>
      <c r="O74" s="204">
        <v>299</v>
      </c>
      <c r="P74" s="204">
        <v>310</v>
      </c>
      <c r="Q74" s="204">
        <v>306</v>
      </c>
    </row>
    <row r="75" spans="2:17" x14ac:dyDescent="0.2">
      <c r="B75" s="71" t="s">
        <v>30</v>
      </c>
      <c r="C75" s="303">
        <v>4040</v>
      </c>
      <c r="D75" s="304">
        <v>4156</v>
      </c>
      <c r="E75" s="304">
        <v>4107</v>
      </c>
      <c r="F75" s="305">
        <v>4090</v>
      </c>
      <c r="G75" s="298">
        <v>4127</v>
      </c>
      <c r="H75" s="300">
        <v>4283</v>
      </c>
      <c r="I75" s="301">
        <v>4203</v>
      </c>
      <c r="J75" s="301">
        <v>4060</v>
      </c>
      <c r="K75" s="296">
        <v>3842</v>
      </c>
      <c r="L75" s="207"/>
      <c r="M75" s="207"/>
      <c r="N75" s="207"/>
      <c r="O75" s="207"/>
      <c r="P75" s="207"/>
      <c r="Q75" s="207"/>
    </row>
    <row r="76" spans="2:17" x14ac:dyDescent="0.2">
      <c r="B76" s="69" t="s">
        <v>24</v>
      </c>
      <c r="C76" s="303"/>
      <c r="D76" s="304"/>
      <c r="E76" s="304"/>
      <c r="F76" s="305"/>
      <c r="G76" s="298"/>
      <c r="H76" s="300"/>
      <c r="I76" s="301"/>
      <c r="J76" s="301"/>
      <c r="K76" s="296"/>
      <c r="L76" s="206">
        <v>4035</v>
      </c>
      <c r="M76" s="206">
        <v>3865</v>
      </c>
      <c r="N76" s="206">
        <v>3971</v>
      </c>
      <c r="O76" s="206">
        <v>3970</v>
      </c>
      <c r="P76" s="206">
        <v>4110</v>
      </c>
      <c r="Q76" s="206">
        <v>4056</v>
      </c>
    </row>
    <row r="77" spans="2:17" x14ac:dyDescent="0.2">
      <c r="B77" s="69" t="s">
        <v>9</v>
      </c>
      <c r="C77" s="53">
        <v>21767</v>
      </c>
      <c r="D77" s="37">
        <v>20899</v>
      </c>
      <c r="E77" s="37">
        <v>20588</v>
      </c>
      <c r="F77" s="54">
        <v>19962</v>
      </c>
      <c r="G77" s="55">
        <v>19360</v>
      </c>
      <c r="H77" s="38">
        <v>19030</v>
      </c>
      <c r="I77" s="70">
        <v>18464</v>
      </c>
      <c r="J77" s="166">
        <v>17943</v>
      </c>
      <c r="K77" s="208">
        <v>17035</v>
      </c>
      <c r="L77" s="204">
        <v>16874</v>
      </c>
      <c r="M77" s="204">
        <v>16570</v>
      </c>
      <c r="N77" s="204">
        <v>16061</v>
      </c>
      <c r="O77" s="204">
        <v>15550</v>
      </c>
      <c r="P77" s="204">
        <v>15608</v>
      </c>
      <c r="Q77" s="204">
        <v>14985</v>
      </c>
    </row>
    <row r="78" spans="2:17" x14ac:dyDescent="0.2">
      <c r="B78" s="71" t="s">
        <v>35</v>
      </c>
      <c r="C78" s="303">
        <v>14405</v>
      </c>
      <c r="D78" s="304">
        <v>14108</v>
      </c>
      <c r="E78" s="304">
        <v>14014</v>
      </c>
      <c r="F78" s="305">
        <v>13690</v>
      </c>
      <c r="G78" s="298">
        <v>13339</v>
      </c>
      <c r="H78" s="300">
        <v>13239</v>
      </c>
      <c r="I78" s="301">
        <v>12899</v>
      </c>
      <c r="J78" s="301">
        <v>12649</v>
      </c>
      <c r="K78" s="296">
        <v>11941</v>
      </c>
      <c r="L78" s="206"/>
      <c r="M78" s="206"/>
      <c r="N78" s="206"/>
      <c r="O78" s="206"/>
      <c r="P78" s="206"/>
      <c r="Q78" s="206"/>
    </row>
    <row r="79" spans="2:17" x14ac:dyDescent="0.2">
      <c r="B79" s="69" t="s">
        <v>25</v>
      </c>
      <c r="C79" s="303"/>
      <c r="D79" s="304"/>
      <c r="E79" s="304"/>
      <c r="F79" s="305"/>
      <c r="G79" s="298"/>
      <c r="H79" s="300"/>
      <c r="I79" s="301"/>
      <c r="J79" s="301"/>
      <c r="K79" s="296"/>
      <c r="L79" s="206">
        <v>11867</v>
      </c>
      <c r="M79" s="206">
        <v>11544</v>
      </c>
      <c r="N79" s="206">
        <v>11243</v>
      </c>
      <c r="O79" s="206">
        <v>10911</v>
      </c>
      <c r="P79" s="206">
        <v>10917</v>
      </c>
      <c r="Q79" s="206">
        <v>10482</v>
      </c>
    </row>
    <row r="80" spans="2:17" x14ac:dyDescent="0.2">
      <c r="B80" s="69" t="s">
        <v>26</v>
      </c>
      <c r="C80" s="58">
        <v>11384</v>
      </c>
      <c r="D80" s="59">
        <v>10927</v>
      </c>
      <c r="E80" s="59">
        <v>10665</v>
      </c>
      <c r="F80" s="54">
        <v>10339</v>
      </c>
      <c r="G80" s="55">
        <v>10126</v>
      </c>
      <c r="H80" s="38">
        <v>10048</v>
      </c>
      <c r="I80" s="70">
        <v>9753</v>
      </c>
      <c r="J80" s="166">
        <v>9334</v>
      </c>
      <c r="K80" s="208">
        <v>8924</v>
      </c>
      <c r="L80" s="204">
        <v>9014</v>
      </c>
      <c r="M80" s="204">
        <v>8885</v>
      </c>
      <c r="N80" s="204">
        <v>8777</v>
      </c>
      <c r="O80" s="204">
        <v>8594</v>
      </c>
      <c r="P80" s="204">
        <v>8783</v>
      </c>
      <c r="Q80" s="204">
        <v>8542</v>
      </c>
    </row>
    <row r="81" spans="2:17" x14ac:dyDescent="0.2">
      <c r="B81" s="72" t="s">
        <v>83</v>
      </c>
      <c r="C81" s="63">
        <v>25807</v>
      </c>
      <c r="D81" s="63">
        <v>25055</v>
      </c>
      <c r="E81" s="63">
        <v>24695</v>
      </c>
      <c r="F81" s="63">
        <v>24052</v>
      </c>
      <c r="G81" s="64">
        <v>23487</v>
      </c>
      <c r="H81" s="42">
        <v>23313</v>
      </c>
      <c r="I81" s="73">
        <v>22667</v>
      </c>
      <c r="J81" s="73">
        <v>22003</v>
      </c>
      <c r="K81" s="209">
        <v>20877</v>
      </c>
      <c r="L81" s="211">
        <v>20909</v>
      </c>
      <c r="M81" s="211">
        <v>20435</v>
      </c>
      <c r="N81" s="211">
        <v>20032</v>
      </c>
      <c r="O81" s="211">
        <v>19520</v>
      </c>
      <c r="P81" s="211">
        <v>19718</v>
      </c>
      <c r="Q81" s="211">
        <v>19041</v>
      </c>
    </row>
    <row r="82" spans="2:17" x14ac:dyDescent="0.2">
      <c r="B82" s="46"/>
      <c r="C82" s="65"/>
      <c r="D82" s="65"/>
      <c r="E82" s="65"/>
    </row>
    <row r="83" spans="2:17" x14ac:dyDescent="0.2">
      <c r="B83" s="33"/>
      <c r="C83" s="33"/>
    </row>
    <row r="84" spans="2:17" ht="15" x14ac:dyDescent="0.2">
      <c r="B84" s="82" t="s">
        <v>116</v>
      </c>
      <c r="C84" s="80"/>
      <c r="D84" s="80"/>
    </row>
    <row r="85" spans="2:17" x14ac:dyDescent="0.2">
      <c r="B85" s="307"/>
      <c r="C85" s="307"/>
      <c r="D85" s="307"/>
    </row>
    <row r="86" spans="2:17" x14ac:dyDescent="0.2">
      <c r="B86" s="231" t="s">
        <v>146</v>
      </c>
      <c r="C86" s="49">
        <v>41518</v>
      </c>
      <c r="D86" s="49">
        <v>41609</v>
      </c>
      <c r="E86" s="49">
        <v>41699</v>
      </c>
      <c r="F86" s="49">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12">
        <v>19672</v>
      </c>
      <c r="D87" s="308">
        <v>19666</v>
      </c>
      <c r="E87" s="308">
        <v>19883</v>
      </c>
      <c r="F87" s="311">
        <v>19997</v>
      </c>
      <c r="G87" s="297">
        <v>20124</v>
      </c>
      <c r="H87" s="299">
        <v>20143</v>
      </c>
      <c r="I87" s="302">
        <v>20176</v>
      </c>
      <c r="J87" s="302">
        <v>20235</v>
      </c>
      <c r="K87" s="295">
        <v>19959</v>
      </c>
      <c r="L87" s="205"/>
      <c r="M87" s="205"/>
      <c r="N87" s="205"/>
      <c r="O87" s="205"/>
      <c r="P87" s="205"/>
      <c r="Q87" s="205"/>
    </row>
    <row r="88" spans="2:17" x14ac:dyDescent="0.2">
      <c r="B88" s="69" t="s">
        <v>47</v>
      </c>
      <c r="C88" s="303"/>
      <c r="D88" s="304"/>
      <c r="E88" s="304"/>
      <c r="F88" s="305"/>
      <c r="G88" s="298"/>
      <c r="H88" s="300"/>
      <c r="I88" s="301"/>
      <c r="J88" s="301"/>
      <c r="K88" s="296"/>
      <c r="L88" s="206">
        <v>19963</v>
      </c>
      <c r="M88" s="206">
        <v>19878</v>
      </c>
      <c r="N88" s="206">
        <v>19911</v>
      </c>
      <c r="O88" s="206">
        <v>19759</v>
      </c>
      <c r="P88" s="206">
        <v>19770</v>
      </c>
      <c r="Q88" s="206">
        <v>19617</v>
      </c>
    </row>
    <row r="89" spans="2:17" x14ac:dyDescent="0.2">
      <c r="B89" s="69" t="s">
        <v>41</v>
      </c>
      <c r="C89" s="53">
        <v>3394</v>
      </c>
      <c r="D89" s="37">
        <v>3479</v>
      </c>
      <c r="E89" s="37">
        <v>3490</v>
      </c>
      <c r="F89" s="54">
        <v>3534</v>
      </c>
      <c r="G89" s="55">
        <v>3596</v>
      </c>
      <c r="H89" s="38">
        <v>3594</v>
      </c>
      <c r="I89" s="70">
        <v>3549</v>
      </c>
      <c r="J89" s="166">
        <v>3577</v>
      </c>
      <c r="K89" s="208">
        <v>3531</v>
      </c>
      <c r="L89" s="204">
        <v>3572</v>
      </c>
      <c r="M89" s="204">
        <v>3516</v>
      </c>
      <c r="N89" s="204">
        <v>3572</v>
      </c>
      <c r="O89" s="204">
        <v>3542</v>
      </c>
      <c r="P89" s="204">
        <v>3544</v>
      </c>
      <c r="Q89" s="204">
        <v>3524</v>
      </c>
    </row>
    <row r="90" spans="2:17" x14ac:dyDescent="0.2">
      <c r="B90" s="71" t="s">
        <v>2</v>
      </c>
      <c r="C90" s="303">
        <v>11545</v>
      </c>
      <c r="D90" s="304">
        <v>11517</v>
      </c>
      <c r="E90" s="304">
        <v>11620</v>
      </c>
      <c r="F90" s="305">
        <v>11687</v>
      </c>
      <c r="G90" s="298">
        <v>11784</v>
      </c>
      <c r="H90" s="300">
        <v>11803</v>
      </c>
      <c r="I90" s="301">
        <v>11777</v>
      </c>
      <c r="J90" s="301">
        <v>11782</v>
      </c>
      <c r="K90" s="296">
        <v>11640</v>
      </c>
      <c r="L90" s="207"/>
      <c r="M90" s="207"/>
      <c r="N90" s="207"/>
      <c r="O90" s="207"/>
      <c r="P90" s="207"/>
      <c r="Q90" s="207"/>
    </row>
    <row r="91" spans="2:17" x14ac:dyDescent="0.2">
      <c r="B91" s="69" t="s">
        <v>3</v>
      </c>
      <c r="C91" s="303"/>
      <c r="D91" s="304"/>
      <c r="E91" s="304"/>
      <c r="F91" s="305"/>
      <c r="G91" s="298"/>
      <c r="H91" s="300"/>
      <c r="I91" s="301"/>
      <c r="J91" s="301"/>
      <c r="K91" s="296"/>
      <c r="L91" s="206">
        <v>11670</v>
      </c>
      <c r="M91" s="206">
        <v>11628</v>
      </c>
      <c r="N91" s="206">
        <v>11682</v>
      </c>
      <c r="O91" s="206">
        <v>11567</v>
      </c>
      <c r="P91" s="206">
        <v>11561</v>
      </c>
      <c r="Q91" s="206">
        <v>11462</v>
      </c>
    </row>
    <row r="92" spans="2:17" x14ac:dyDescent="0.2">
      <c r="B92" s="69" t="s">
        <v>4</v>
      </c>
      <c r="C92" s="53">
        <v>11521</v>
      </c>
      <c r="D92" s="37">
        <v>11628</v>
      </c>
      <c r="E92" s="37">
        <v>11753</v>
      </c>
      <c r="F92" s="54">
        <v>11844</v>
      </c>
      <c r="G92" s="55">
        <v>11936</v>
      </c>
      <c r="H92" s="38">
        <v>11934</v>
      </c>
      <c r="I92" s="70">
        <v>11948</v>
      </c>
      <c r="J92" s="166">
        <v>12030</v>
      </c>
      <c r="K92" s="208">
        <v>11850</v>
      </c>
      <c r="L92" s="204">
        <v>11865</v>
      </c>
      <c r="M92" s="204">
        <v>11766</v>
      </c>
      <c r="N92" s="204">
        <v>11801</v>
      </c>
      <c r="O92" s="204">
        <v>11734</v>
      </c>
      <c r="P92" s="204">
        <v>11753</v>
      </c>
      <c r="Q92" s="204">
        <v>11679</v>
      </c>
    </row>
    <row r="93" spans="2:17" x14ac:dyDescent="0.2">
      <c r="B93" s="71" t="s">
        <v>28</v>
      </c>
      <c r="C93" s="303">
        <v>9034</v>
      </c>
      <c r="D93" s="304">
        <v>9000</v>
      </c>
      <c r="E93" s="304">
        <v>9027</v>
      </c>
      <c r="F93" s="305">
        <v>9072</v>
      </c>
      <c r="G93" s="298">
        <v>9064</v>
      </c>
      <c r="H93" s="300">
        <v>9084</v>
      </c>
      <c r="I93" s="301">
        <v>9035</v>
      </c>
      <c r="J93" s="301">
        <v>9024</v>
      </c>
      <c r="K93" s="296">
        <v>8950</v>
      </c>
      <c r="L93" s="207"/>
      <c r="M93" s="207"/>
      <c r="N93" s="207"/>
      <c r="O93" s="207"/>
      <c r="P93" s="207"/>
      <c r="Q93" s="207"/>
    </row>
    <row r="94" spans="2:17" x14ac:dyDescent="0.2">
      <c r="B94" s="69" t="s">
        <v>12</v>
      </c>
      <c r="C94" s="303"/>
      <c r="D94" s="304"/>
      <c r="E94" s="304"/>
      <c r="F94" s="305"/>
      <c r="G94" s="298"/>
      <c r="H94" s="300"/>
      <c r="I94" s="301"/>
      <c r="J94" s="301"/>
      <c r="K94" s="296"/>
      <c r="L94" s="206">
        <v>8967</v>
      </c>
      <c r="M94" s="206">
        <v>8458</v>
      </c>
      <c r="N94" s="206">
        <v>8412</v>
      </c>
      <c r="O94" s="206">
        <v>8303</v>
      </c>
      <c r="P94" s="206">
        <v>8297</v>
      </c>
      <c r="Q94" s="206">
        <v>8173</v>
      </c>
    </row>
    <row r="95" spans="2:17" x14ac:dyDescent="0.2">
      <c r="B95" s="69" t="s">
        <v>125</v>
      </c>
      <c r="C95" s="53">
        <v>5014</v>
      </c>
      <c r="D95" s="37">
        <v>5075</v>
      </c>
      <c r="E95" s="37">
        <v>5145</v>
      </c>
      <c r="F95" s="54">
        <v>5194</v>
      </c>
      <c r="G95" s="55">
        <v>5285</v>
      </c>
      <c r="H95" s="38">
        <v>5320</v>
      </c>
      <c r="I95" s="70">
        <v>5301</v>
      </c>
      <c r="J95" s="166">
        <v>5335</v>
      </c>
      <c r="K95" s="208">
        <v>5231</v>
      </c>
      <c r="L95" s="204">
        <v>5313</v>
      </c>
      <c r="M95" s="204">
        <v>5276</v>
      </c>
      <c r="N95" s="204">
        <v>5302</v>
      </c>
      <c r="O95" s="204">
        <v>5276</v>
      </c>
      <c r="P95" s="204">
        <v>5378</v>
      </c>
      <c r="Q95" s="204">
        <v>5294</v>
      </c>
    </row>
    <row r="96" spans="2:17" x14ac:dyDescent="0.2">
      <c r="B96" s="52" t="s">
        <v>132</v>
      </c>
      <c r="C96" s="53">
        <v>4000</v>
      </c>
      <c r="D96" s="37">
        <v>4001</v>
      </c>
      <c r="E96" s="37">
        <v>4049</v>
      </c>
      <c r="F96" s="54">
        <v>4094</v>
      </c>
      <c r="G96" s="55">
        <v>4138</v>
      </c>
      <c r="H96" s="38">
        <v>4095</v>
      </c>
      <c r="I96" s="70">
        <v>4125</v>
      </c>
      <c r="J96" s="166">
        <v>4160</v>
      </c>
      <c r="K96" s="208">
        <v>4092</v>
      </c>
      <c r="L96" s="204">
        <v>4068</v>
      </c>
      <c r="M96" s="204">
        <v>4227</v>
      </c>
      <c r="N96" s="204">
        <v>4262</v>
      </c>
      <c r="O96" s="206">
        <v>4250</v>
      </c>
      <c r="P96" s="206">
        <v>4202</v>
      </c>
      <c r="Q96" s="206">
        <v>4225</v>
      </c>
    </row>
    <row r="97" spans="2:17" x14ac:dyDescent="0.2">
      <c r="B97" s="69" t="s">
        <v>31</v>
      </c>
      <c r="C97" s="53">
        <v>4677</v>
      </c>
      <c r="D97" s="37">
        <v>4716</v>
      </c>
      <c r="E97" s="37">
        <v>4793</v>
      </c>
      <c r="F97" s="54">
        <v>4813</v>
      </c>
      <c r="G97" s="55">
        <v>4879</v>
      </c>
      <c r="H97" s="38">
        <v>4886</v>
      </c>
      <c r="I97" s="70">
        <v>4907</v>
      </c>
      <c r="J97" s="166">
        <v>4942</v>
      </c>
      <c r="K97" s="208">
        <v>4877</v>
      </c>
      <c r="L97" s="204">
        <v>4851</v>
      </c>
      <c r="M97" s="204">
        <v>5101</v>
      </c>
      <c r="N97" s="204">
        <v>5144</v>
      </c>
      <c r="O97" s="204">
        <v>5099</v>
      </c>
      <c r="P97" s="204">
        <v>5047</v>
      </c>
      <c r="Q97" s="204">
        <v>5038</v>
      </c>
    </row>
    <row r="98" spans="2:17" x14ac:dyDescent="0.2">
      <c r="B98" s="69" t="s">
        <v>42</v>
      </c>
      <c r="C98" s="53">
        <v>341</v>
      </c>
      <c r="D98" s="37">
        <v>353</v>
      </c>
      <c r="E98" s="37">
        <v>359</v>
      </c>
      <c r="F98" s="54">
        <v>358</v>
      </c>
      <c r="G98" s="55">
        <v>354</v>
      </c>
      <c r="H98" s="38">
        <v>352</v>
      </c>
      <c r="I98" s="70">
        <v>357</v>
      </c>
      <c r="J98" s="166">
        <v>351</v>
      </c>
      <c r="K98" s="208">
        <v>340</v>
      </c>
      <c r="L98" s="16">
        <v>336</v>
      </c>
      <c r="M98" s="16">
        <v>332</v>
      </c>
      <c r="N98" s="16">
        <v>363</v>
      </c>
      <c r="O98" s="204">
        <v>373</v>
      </c>
      <c r="P98" s="204">
        <v>390</v>
      </c>
      <c r="Q98" s="204">
        <v>411</v>
      </c>
    </row>
    <row r="99" spans="2:17" x14ac:dyDescent="0.2">
      <c r="B99" s="71" t="s">
        <v>29</v>
      </c>
      <c r="C99" s="303">
        <v>2089</v>
      </c>
      <c r="D99" s="304">
        <v>2066</v>
      </c>
      <c r="E99" s="304">
        <v>2093</v>
      </c>
      <c r="F99" s="305">
        <v>2090</v>
      </c>
      <c r="G99" s="298">
        <v>2060</v>
      </c>
      <c r="H99" s="300">
        <v>2030</v>
      </c>
      <c r="I99" s="301">
        <v>2041</v>
      </c>
      <c r="J99" s="301">
        <v>2059</v>
      </c>
      <c r="K99" s="296">
        <v>1996</v>
      </c>
      <c r="L99" s="207"/>
      <c r="M99" s="207"/>
      <c r="N99" s="207"/>
      <c r="O99" s="207"/>
      <c r="P99" s="207"/>
      <c r="Q99" s="207"/>
    </row>
    <row r="100" spans="2:17" x14ac:dyDescent="0.2">
      <c r="B100" s="69" t="s">
        <v>5</v>
      </c>
      <c r="C100" s="303"/>
      <c r="D100" s="304"/>
      <c r="E100" s="304"/>
      <c r="F100" s="305"/>
      <c r="G100" s="298"/>
      <c r="H100" s="300"/>
      <c r="I100" s="301"/>
      <c r="J100" s="301"/>
      <c r="K100" s="296"/>
      <c r="L100" s="206">
        <v>1986</v>
      </c>
      <c r="M100" s="206">
        <v>1980</v>
      </c>
      <c r="N100" s="206">
        <v>1976</v>
      </c>
      <c r="O100" s="206">
        <v>1930</v>
      </c>
      <c r="P100" s="206">
        <v>1923</v>
      </c>
      <c r="Q100" s="206">
        <v>1907</v>
      </c>
    </row>
    <row r="101" spans="2:17" x14ac:dyDescent="0.2">
      <c r="B101" s="69" t="s">
        <v>6</v>
      </c>
      <c r="C101" s="53">
        <v>4598</v>
      </c>
      <c r="D101" s="37">
        <v>4587</v>
      </c>
      <c r="E101" s="37">
        <v>4632</v>
      </c>
      <c r="F101" s="54">
        <v>4652</v>
      </c>
      <c r="G101" s="55">
        <v>4706</v>
      </c>
      <c r="H101" s="38">
        <v>4726</v>
      </c>
      <c r="I101" s="70">
        <v>4697</v>
      </c>
      <c r="J101" s="166">
        <v>4694</v>
      </c>
      <c r="K101" s="208">
        <v>4628</v>
      </c>
      <c r="L101" s="204">
        <v>4713</v>
      </c>
      <c r="M101" s="204">
        <v>4691</v>
      </c>
      <c r="N101" s="204">
        <v>4743</v>
      </c>
      <c r="O101" s="204">
        <v>4729</v>
      </c>
      <c r="P101" s="204">
        <v>4752</v>
      </c>
      <c r="Q101" s="204">
        <v>4735</v>
      </c>
    </row>
    <row r="102" spans="2:17" x14ac:dyDescent="0.2">
      <c r="B102" s="69" t="s">
        <v>7</v>
      </c>
      <c r="C102" s="53">
        <v>8886</v>
      </c>
      <c r="D102" s="37">
        <v>8933</v>
      </c>
      <c r="E102" s="37">
        <v>8988</v>
      </c>
      <c r="F102" s="54">
        <v>9007</v>
      </c>
      <c r="G102" s="55">
        <v>9147</v>
      </c>
      <c r="H102" s="38">
        <v>9111</v>
      </c>
      <c r="I102" s="70">
        <v>9070</v>
      </c>
      <c r="J102" s="166">
        <v>9045</v>
      </c>
      <c r="K102" s="208">
        <v>8907</v>
      </c>
      <c r="L102" s="204">
        <v>8857</v>
      </c>
      <c r="M102" s="204">
        <v>8789</v>
      </c>
      <c r="N102" s="204">
        <v>8771</v>
      </c>
      <c r="O102" s="204">
        <v>8679</v>
      </c>
      <c r="P102" s="204">
        <v>8643</v>
      </c>
      <c r="Q102" s="204">
        <v>8540</v>
      </c>
    </row>
    <row r="103" spans="2:17" x14ac:dyDescent="0.2">
      <c r="B103" s="69" t="s">
        <v>8</v>
      </c>
      <c r="C103" s="53">
        <v>7493</v>
      </c>
      <c r="D103" s="37">
        <v>7559</v>
      </c>
      <c r="E103" s="37">
        <v>7660</v>
      </c>
      <c r="F103" s="54">
        <v>7782</v>
      </c>
      <c r="G103" s="55">
        <v>7807</v>
      </c>
      <c r="H103" s="38">
        <v>7870</v>
      </c>
      <c r="I103" s="70">
        <v>7917</v>
      </c>
      <c r="J103" s="166">
        <v>8014</v>
      </c>
      <c r="K103" s="208">
        <v>7959</v>
      </c>
      <c r="L103" s="204">
        <v>7979</v>
      </c>
      <c r="M103" s="204">
        <v>7934</v>
      </c>
      <c r="N103" s="204">
        <v>7993</v>
      </c>
      <c r="O103" s="204">
        <v>7963</v>
      </c>
      <c r="P103" s="204">
        <v>7996</v>
      </c>
      <c r="Q103" s="204">
        <v>7959</v>
      </c>
    </row>
    <row r="104" spans="2:17" ht="14.25" customHeight="1" x14ac:dyDescent="0.2">
      <c r="B104" s="71" t="s">
        <v>30</v>
      </c>
      <c r="C104" s="303">
        <v>2043</v>
      </c>
      <c r="D104" s="304">
        <v>2116</v>
      </c>
      <c r="E104" s="304">
        <v>2079</v>
      </c>
      <c r="F104" s="305">
        <v>2069</v>
      </c>
      <c r="G104" s="298">
        <v>1383</v>
      </c>
      <c r="H104" s="300">
        <v>1364</v>
      </c>
      <c r="I104" s="301">
        <v>1351</v>
      </c>
      <c r="J104" s="301">
        <v>1378</v>
      </c>
      <c r="K104" s="296">
        <v>1341</v>
      </c>
      <c r="L104" s="207"/>
      <c r="M104" s="207"/>
      <c r="N104" s="207"/>
      <c r="O104" s="207"/>
      <c r="P104" s="207"/>
      <c r="Q104" s="207"/>
    </row>
    <row r="105" spans="2:17" x14ac:dyDescent="0.2">
      <c r="B105" s="69" t="s">
        <v>24</v>
      </c>
      <c r="C105" s="303"/>
      <c r="D105" s="304"/>
      <c r="E105" s="304"/>
      <c r="F105" s="305"/>
      <c r="G105" s="298"/>
      <c r="H105" s="300"/>
      <c r="I105" s="301"/>
      <c r="J105" s="301"/>
      <c r="K105" s="296"/>
      <c r="L105" s="206">
        <v>1386</v>
      </c>
      <c r="M105" s="206">
        <v>1306</v>
      </c>
      <c r="N105" s="206">
        <v>1340</v>
      </c>
      <c r="O105" s="206">
        <v>1294</v>
      </c>
      <c r="P105" s="206">
        <v>1310</v>
      </c>
      <c r="Q105" s="206">
        <v>1298</v>
      </c>
    </row>
    <row r="106" spans="2:17" x14ac:dyDescent="0.2">
      <c r="B106" s="69" t="s">
        <v>9</v>
      </c>
      <c r="C106" s="53">
        <v>21023</v>
      </c>
      <c r="D106" s="37">
        <v>21029</v>
      </c>
      <c r="E106" s="37">
        <v>21294</v>
      </c>
      <c r="F106" s="54">
        <v>21462</v>
      </c>
      <c r="G106" s="55">
        <v>22337</v>
      </c>
      <c r="H106" s="38">
        <v>22373</v>
      </c>
      <c r="I106" s="70">
        <v>22374</v>
      </c>
      <c r="J106" s="166">
        <v>22434</v>
      </c>
      <c r="K106" s="208">
        <v>22149</v>
      </c>
      <c r="L106" s="204">
        <v>22149</v>
      </c>
      <c r="M106" s="204">
        <v>22088</v>
      </c>
      <c r="N106" s="204">
        <v>22143</v>
      </c>
      <c r="O106" s="204">
        <v>22007</v>
      </c>
      <c r="P106" s="204">
        <v>22004</v>
      </c>
      <c r="Q106" s="204">
        <v>21843</v>
      </c>
    </row>
    <row r="107" spans="2:17" ht="14.25" customHeight="1" x14ac:dyDescent="0.2">
      <c r="B107" s="71" t="s">
        <v>36</v>
      </c>
      <c r="C107" s="303">
        <v>6251</v>
      </c>
      <c r="D107" s="304">
        <v>6287</v>
      </c>
      <c r="E107" s="304">
        <v>6396</v>
      </c>
      <c r="F107" s="305">
        <v>6479</v>
      </c>
      <c r="G107" s="298">
        <v>6562</v>
      </c>
      <c r="H107" s="300">
        <v>6549</v>
      </c>
      <c r="I107" s="301">
        <v>6579</v>
      </c>
      <c r="J107" s="301">
        <v>6642</v>
      </c>
      <c r="K107" s="296">
        <v>6608</v>
      </c>
      <c r="L107" s="207"/>
      <c r="M107" s="207"/>
      <c r="N107" s="207"/>
      <c r="O107" s="207"/>
      <c r="P107" s="207"/>
      <c r="Q107" s="207"/>
    </row>
    <row r="108" spans="2:17" x14ac:dyDescent="0.2">
      <c r="B108" s="69" t="s">
        <v>44</v>
      </c>
      <c r="C108" s="303"/>
      <c r="D108" s="304"/>
      <c r="E108" s="304"/>
      <c r="F108" s="305"/>
      <c r="G108" s="298"/>
      <c r="H108" s="300"/>
      <c r="I108" s="301"/>
      <c r="J108" s="301"/>
      <c r="K108" s="296"/>
      <c r="L108" s="206">
        <v>6706</v>
      </c>
      <c r="M108" s="206">
        <v>6697</v>
      </c>
      <c r="N108" s="206">
        <v>6783</v>
      </c>
      <c r="O108" s="206">
        <v>6789</v>
      </c>
      <c r="P108" s="206">
        <v>6864</v>
      </c>
      <c r="Q108" s="206">
        <v>6879</v>
      </c>
    </row>
    <row r="109" spans="2:17" x14ac:dyDescent="0.2">
      <c r="B109" s="69" t="s">
        <v>37</v>
      </c>
      <c r="C109" s="53">
        <v>2415</v>
      </c>
      <c r="D109" s="37">
        <v>2388</v>
      </c>
      <c r="E109" s="37">
        <v>2399</v>
      </c>
      <c r="F109" s="54">
        <v>2394</v>
      </c>
      <c r="G109" s="55">
        <v>2376</v>
      </c>
      <c r="H109" s="38">
        <v>2376</v>
      </c>
      <c r="I109" s="70">
        <v>2360</v>
      </c>
      <c r="J109" s="166">
        <v>2341</v>
      </c>
      <c r="K109" s="208">
        <v>2296</v>
      </c>
      <c r="L109" s="204">
        <v>2277</v>
      </c>
      <c r="M109" s="204">
        <v>2256</v>
      </c>
      <c r="N109" s="204">
        <v>2240</v>
      </c>
      <c r="O109" s="204">
        <v>2231</v>
      </c>
      <c r="P109" s="204">
        <v>2199</v>
      </c>
      <c r="Q109" s="204">
        <v>2194</v>
      </c>
    </row>
    <row r="110" spans="2:17" x14ac:dyDescent="0.2">
      <c r="B110" s="69" t="s">
        <v>48</v>
      </c>
      <c r="C110" s="53">
        <v>1715</v>
      </c>
      <c r="D110" s="37">
        <v>1699</v>
      </c>
      <c r="E110" s="37">
        <v>1733</v>
      </c>
      <c r="F110" s="54">
        <v>1753</v>
      </c>
      <c r="G110" s="55">
        <v>1759</v>
      </c>
      <c r="H110" s="38">
        <v>1779</v>
      </c>
      <c r="I110" s="70">
        <v>1778</v>
      </c>
      <c r="J110" s="166">
        <v>1759</v>
      </c>
      <c r="K110" s="208">
        <v>1720</v>
      </c>
      <c r="L110" s="204">
        <v>1699</v>
      </c>
      <c r="M110" s="204">
        <v>1687</v>
      </c>
      <c r="N110" s="204">
        <v>1688</v>
      </c>
      <c r="O110" s="204">
        <v>1684</v>
      </c>
      <c r="P110" s="204">
        <v>1665</v>
      </c>
      <c r="Q110" s="204">
        <v>1644</v>
      </c>
    </row>
    <row r="111" spans="2:17" x14ac:dyDescent="0.2">
      <c r="B111" s="69" t="s">
        <v>38</v>
      </c>
      <c r="C111" s="53">
        <v>1570</v>
      </c>
      <c r="D111" s="37">
        <v>1566</v>
      </c>
      <c r="E111" s="37">
        <v>1564</v>
      </c>
      <c r="F111" s="54">
        <v>1576</v>
      </c>
      <c r="G111" s="55">
        <v>1585</v>
      </c>
      <c r="H111" s="38">
        <v>1577</v>
      </c>
      <c r="I111" s="70">
        <v>1586</v>
      </c>
      <c r="J111" s="166">
        <v>1576</v>
      </c>
      <c r="K111" s="208">
        <v>1534</v>
      </c>
      <c r="L111" s="204">
        <v>1530</v>
      </c>
      <c r="M111" s="204">
        <v>1518</v>
      </c>
      <c r="N111" s="204">
        <v>1536</v>
      </c>
      <c r="O111" s="204">
        <v>1506</v>
      </c>
      <c r="P111" s="204">
        <v>1509</v>
      </c>
      <c r="Q111" s="204">
        <v>1496</v>
      </c>
    </row>
    <row r="112" spans="2:17" x14ac:dyDescent="0.2">
      <c r="B112" s="69" t="s">
        <v>39</v>
      </c>
      <c r="C112" s="53">
        <v>1446</v>
      </c>
      <c r="D112" s="37">
        <v>1453</v>
      </c>
      <c r="E112" s="37">
        <v>1473</v>
      </c>
      <c r="F112" s="54">
        <v>1483</v>
      </c>
      <c r="G112" s="55">
        <v>1487</v>
      </c>
      <c r="H112" s="38">
        <v>1499</v>
      </c>
      <c r="I112" s="70">
        <v>1507</v>
      </c>
      <c r="J112" s="166">
        <v>1499</v>
      </c>
      <c r="K112" s="208">
        <v>1467</v>
      </c>
      <c r="L112" s="204">
        <v>1446</v>
      </c>
      <c r="M112" s="204">
        <v>1429</v>
      </c>
      <c r="N112" s="204">
        <v>1439</v>
      </c>
      <c r="O112" s="204">
        <v>1424</v>
      </c>
      <c r="P112" s="204">
        <v>1428</v>
      </c>
      <c r="Q112" s="204">
        <v>1383</v>
      </c>
    </row>
    <row r="113" spans="2:17" x14ac:dyDescent="0.2">
      <c r="B113" s="69" t="s">
        <v>40</v>
      </c>
      <c r="C113" s="53">
        <v>747</v>
      </c>
      <c r="D113" s="37">
        <v>750</v>
      </c>
      <c r="E113" s="37">
        <v>739</v>
      </c>
      <c r="F113" s="54">
        <v>742</v>
      </c>
      <c r="G113" s="55">
        <v>746</v>
      </c>
      <c r="H113" s="38">
        <v>757</v>
      </c>
      <c r="I113" s="70">
        <v>754</v>
      </c>
      <c r="J113" s="166">
        <v>758</v>
      </c>
      <c r="K113" s="208">
        <v>740</v>
      </c>
      <c r="L113" s="16">
        <v>744</v>
      </c>
      <c r="M113" s="16">
        <v>753</v>
      </c>
      <c r="N113" s="16">
        <v>733</v>
      </c>
      <c r="O113" s="16">
        <v>724</v>
      </c>
      <c r="P113" s="16">
        <v>715</v>
      </c>
      <c r="Q113" s="16">
        <v>705</v>
      </c>
    </row>
    <row r="114" spans="2:17" x14ac:dyDescent="0.2">
      <c r="B114" s="69" t="s">
        <v>49</v>
      </c>
      <c r="C114" s="53">
        <v>1699</v>
      </c>
      <c r="D114" s="37">
        <v>1700</v>
      </c>
      <c r="E114" s="37">
        <v>1722</v>
      </c>
      <c r="F114" s="54">
        <v>1722</v>
      </c>
      <c r="G114" s="55">
        <v>1724</v>
      </c>
      <c r="H114" s="38">
        <v>1741</v>
      </c>
      <c r="I114" s="70">
        <v>1737</v>
      </c>
      <c r="J114" s="166">
        <v>1743</v>
      </c>
      <c r="K114" s="208">
        <v>1757</v>
      </c>
      <c r="L114" s="204">
        <v>1760</v>
      </c>
      <c r="M114" s="204">
        <v>1764</v>
      </c>
      <c r="N114" s="204">
        <v>1744</v>
      </c>
      <c r="O114" s="204">
        <v>1725</v>
      </c>
      <c r="P114" s="204">
        <v>1729</v>
      </c>
      <c r="Q114" s="204">
        <v>1728</v>
      </c>
    </row>
    <row r="115" spans="2:17" x14ac:dyDescent="0.2">
      <c r="B115" s="69" t="s">
        <v>50</v>
      </c>
      <c r="C115" s="58">
        <v>3829</v>
      </c>
      <c r="D115" s="59">
        <v>3823</v>
      </c>
      <c r="E115" s="59">
        <v>3857</v>
      </c>
      <c r="F115" s="54">
        <v>3848</v>
      </c>
      <c r="G115" s="55">
        <v>3885</v>
      </c>
      <c r="H115" s="38">
        <v>3865</v>
      </c>
      <c r="I115" s="70">
        <v>3875</v>
      </c>
      <c r="J115" s="166">
        <v>3917</v>
      </c>
      <c r="K115" s="208">
        <v>3837</v>
      </c>
      <c r="L115" s="204">
        <v>3801</v>
      </c>
      <c r="M115" s="204">
        <v>3774</v>
      </c>
      <c r="N115" s="204">
        <v>3748</v>
      </c>
      <c r="O115" s="204">
        <v>3676</v>
      </c>
      <c r="P115" s="204">
        <v>3661</v>
      </c>
      <c r="Q115" s="204">
        <v>3588</v>
      </c>
    </row>
    <row r="116" spans="2:17" x14ac:dyDescent="0.2">
      <c r="B116" s="72" t="s">
        <v>84</v>
      </c>
      <c r="C116" s="63">
        <v>23066</v>
      </c>
      <c r="D116" s="63">
        <v>23145</v>
      </c>
      <c r="E116" s="63">
        <v>23373</v>
      </c>
      <c r="F116" s="63">
        <v>23531</v>
      </c>
      <c r="G116" s="64">
        <v>23720</v>
      </c>
      <c r="H116" s="42">
        <v>23737</v>
      </c>
      <c r="I116" s="73">
        <v>23725</v>
      </c>
      <c r="J116" s="73">
        <v>23812</v>
      </c>
      <c r="K116" s="209">
        <v>23490</v>
      </c>
      <c r="L116" s="211">
        <v>23535</v>
      </c>
      <c r="M116" s="211">
        <v>23394</v>
      </c>
      <c r="N116" s="211">
        <v>23483</v>
      </c>
      <c r="O116" s="211">
        <v>23301</v>
      </c>
      <c r="P116" s="211">
        <v>23314</v>
      </c>
      <c r="Q116" s="211">
        <v>23141</v>
      </c>
    </row>
    <row r="118" spans="2:17" ht="15" x14ac:dyDescent="0.2">
      <c r="B118" s="47" t="s">
        <v>85</v>
      </c>
      <c r="C118" s="44"/>
      <c r="D118" s="44"/>
    </row>
    <row r="119" spans="2:17" x14ac:dyDescent="0.2">
      <c r="B119" s="307"/>
      <c r="C119" s="307"/>
      <c r="D119" s="307"/>
    </row>
    <row r="120" spans="2:17" x14ac:dyDescent="0.2">
      <c r="B120" s="48"/>
      <c r="C120" s="49">
        <v>41518</v>
      </c>
      <c r="D120" s="49">
        <v>41609</v>
      </c>
      <c r="E120" s="49">
        <v>41699</v>
      </c>
      <c r="F120" s="49">
        <v>41791</v>
      </c>
      <c r="G120" s="50">
        <v>41883</v>
      </c>
      <c r="H120" s="27" t="s">
        <v>119</v>
      </c>
      <c r="I120" s="67" t="s">
        <v>121</v>
      </c>
      <c r="J120" s="67" t="s">
        <v>123</v>
      </c>
      <c r="K120" s="67" t="s">
        <v>128</v>
      </c>
      <c r="L120" s="196" t="s">
        <v>135</v>
      </c>
      <c r="M120" s="229" t="s">
        <v>140</v>
      </c>
      <c r="N120" s="230" t="s">
        <v>143</v>
      </c>
      <c r="O120" s="235" t="s">
        <v>149</v>
      </c>
      <c r="P120" s="241" t="s">
        <v>151</v>
      </c>
      <c r="Q120" s="242" t="s">
        <v>153</v>
      </c>
    </row>
    <row r="121" spans="2:17" x14ac:dyDescent="0.2">
      <c r="B121" s="74" t="s">
        <v>85</v>
      </c>
      <c r="C121" s="75">
        <v>1952</v>
      </c>
      <c r="D121" s="76">
        <v>8038</v>
      </c>
      <c r="E121" s="76">
        <v>1655</v>
      </c>
      <c r="F121" s="77">
        <v>1780</v>
      </c>
      <c r="G121" s="78">
        <v>1430</v>
      </c>
      <c r="H121" s="29">
        <v>6832</v>
      </c>
      <c r="I121" s="79">
        <v>1175</v>
      </c>
      <c r="J121" s="79">
        <v>1278</v>
      </c>
      <c r="K121" s="212">
        <v>1218</v>
      </c>
      <c r="L121" s="204">
        <v>5641</v>
      </c>
      <c r="M121" s="204">
        <v>1043</v>
      </c>
      <c r="N121" s="204">
        <v>1128</v>
      </c>
      <c r="O121" s="204">
        <v>1075</v>
      </c>
      <c r="P121" s="204">
        <v>4641</v>
      </c>
      <c r="Q121" s="204">
        <v>1127</v>
      </c>
    </row>
    <row r="122" spans="2:17" x14ac:dyDescent="0.2">
      <c r="B122" s="33"/>
      <c r="C122" s="33"/>
    </row>
    <row r="123" spans="2:17" x14ac:dyDescent="0.2">
      <c r="B123" s="33"/>
      <c r="C123" s="33"/>
    </row>
    <row r="124" spans="2:17" x14ac:dyDescent="0.2">
      <c r="B124" s="33"/>
      <c r="C124" s="33"/>
    </row>
    <row r="125" spans="2:17" x14ac:dyDescent="0.2">
      <c r="B125" s="33"/>
      <c r="C125" s="33"/>
    </row>
    <row r="126" spans="2:17" x14ac:dyDescent="0.2">
      <c r="B126" s="33"/>
      <c r="C126" s="33"/>
    </row>
    <row r="127" spans="2:17" x14ac:dyDescent="0.2">
      <c r="B127" s="33"/>
      <c r="C127" s="33"/>
    </row>
    <row r="128" spans="2:17" x14ac:dyDescent="0.2">
      <c r="B128" s="33"/>
      <c r="C128" s="33"/>
    </row>
    <row r="129" spans="2:3" x14ac:dyDescent="0.2">
      <c r="B129" s="33"/>
      <c r="C129" s="33"/>
    </row>
    <row r="130" spans="2:3" x14ac:dyDescent="0.2">
      <c r="B130" s="33"/>
      <c r="C130" s="33"/>
    </row>
    <row r="131" spans="2:3" x14ac:dyDescent="0.2">
      <c r="B131" s="33"/>
      <c r="C131" s="33"/>
    </row>
    <row r="132" spans="2:3" x14ac:dyDescent="0.2">
      <c r="B132" s="33"/>
      <c r="C132" s="33"/>
    </row>
    <row r="133" spans="2:3" x14ac:dyDescent="0.2">
      <c r="B133" s="33"/>
      <c r="C133" s="33"/>
    </row>
    <row r="134" spans="2:3" x14ac:dyDescent="0.2">
      <c r="B134" s="33"/>
      <c r="C134" s="33"/>
    </row>
    <row r="135" spans="2:3" x14ac:dyDescent="0.2">
      <c r="B135" s="33"/>
      <c r="C135" s="33"/>
    </row>
    <row r="136" spans="2:3" x14ac:dyDescent="0.2">
      <c r="B136" s="33"/>
      <c r="C136" s="33"/>
    </row>
    <row r="137" spans="2:3" x14ac:dyDescent="0.2">
      <c r="B137" s="33"/>
      <c r="C137" s="33"/>
    </row>
    <row r="138" spans="2:3" x14ac:dyDescent="0.2">
      <c r="B138" s="33"/>
      <c r="C138" s="33"/>
    </row>
    <row r="139" spans="2:3" x14ac:dyDescent="0.2">
      <c r="B139" s="33"/>
      <c r="C139" s="33"/>
    </row>
    <row r="140" spans="2:3" x14ac:dyDescent="0.2">
      <c r="B140" s="33"/>
      <c r="C140" s="33"/>
    </row>
    <row r="141" spans="2:3" x14ac:dyDescent="0.2">
      <c r="B141" s="33"/>
      <c r="C141" s="33"/>
    </row>
    <row r="142" spans="2:3" x14ac:dyDescent="0.2">
      <c r="B142" s="33"/>
      <c r="C142" s="33"/>
    </row>
    <row r="143" spans="2:3" x14ac:dyDescent="0.2">
      <c r="B143" s="33"/>
      <c r="C143" s="33"/>
    </row>
    <row r="144" spans="2:3" x14ac:dyDescent="0.2">
      <c r="B144" s="33"/>
      <c r="C144" s="33"/>
    </row>
    <row r="145" spans="2:3" x14ac:dyDescent="0.2">
      <c r="B145" s="33"/>
      <c r="C145" s="33"/>
    </row>
    <row r="146" spans="2:3" x14ac:dyDescent="0.2">
      <c r="B146" s="33"/>
      <c r="C146" s="33"/>
    </row>
    <row r="147" spans="2:3" x14ac:dyDescent="0.2">
      <c r="B147" s="33"/>
      <c r="C147" s="33"/>
    </row>
    <row r="148" spans="2:3" x14ac:dyDescent="0.2">
      <c r="B148" s="33"/>
      <c r="C148" s="33"/>
    </row>
    <row r="149" spans="2:3" x14ac:dyDescent="0.2">
      <c r="B149" s="33"/>
      <c r="C149" s="33"/>
    </row>
    <row r="150" spans="2:3" x14ac:dyDescent="0.2">
      <c r="B150" s="33"/>
      <c r="C150" s="33"/>
    </row>
    <row r="151" spans="2:3" x14ac:dyDescent="0.2">
      <c r="B151" s="33"/>
      <c r="C151" s="33"/>
    </row>
  </sheetData>
  <mergeCells count="195">
    <mergeCell ref="C107:C108"/>
    <mergeCell ref="D107:D108"/>
    <mergeCell ref="E107:E108"/>
    <mergeCell ref="F107:F108"/>
    <mergeCell ref="G107:G108"/>
    <mergeCell ref="H107:H108"/>
    <mergeCell ref="C104:C105"/>
    <mergeCell ref="D104:D105"/>
    <mergeCell ref="E104:E105"/>
    <mergeCell ref="F104:F105"/>
    <mergeCell ref="G104:G105"/>
    <mergeCell ref="H104:H105"/>
    <mergeCell ref="E20:E21"/>
    <mergeCell ref="F20:F21"/>
    <mergeCell ref="H61:H62"/>
    <mergeCell ref="E64:E65"/>
    <mergeCell ref="F64:F65"/>
    <mergeCell ref="G64:G65"/>
    <mergeCell ref="H64:H65"/>
    <mergeCell ref="E70:E71"/>
    <mergeCell ref="F70:F71"/>
    <mergeCell ref="G70:G71"/>
    <mergeCell ref="H70:H71"/>
    <mergeCell ref="H46:H47"/>
    <mergeCell ref="G61:G62"/>
    <mergeCell ref="H29:H30"/>
    <mergeCell ref="H32:H33"/>
    <mergeCell ref="H35:H36"/>
    <mergeCell ref="H49:H50"/>
    <mergeCell ref="G41:G42"/>
    <mergeCell ref="H41:H42"/>
    <mergeCell ref="G29:G30"/>
    <mergeCell ref="G35:G36"/>
    <mergeCell ref="E35:E36"/>
    <mergeCell ref="E49:E50"/>
    <mergeCell ref="E41:E42"/>
    <mergeCell ref="C29:C30"/>
    <mergeCell ref="F6:F7"/>
    <mergeCell ref="G6:G7"/>
    <mergeCell ref="H9:H10"/>
    <mergeCell ref="G20:G21"/>
    <mergeCell ref="H20:H21"/>
    <mergeCell ref="F32:F33"/>
    <mergeCell ref="C15:C16"/>
    <mergeCell ref="D15:D16"/>
    <mergeCell ref="E15:E16"/>
    <mergeCell ref="F15:F16"/>
    <mergeCell ref="H6:H7"/>
    <mergeCell ref="C9:C10"/>
    <mergeCell ref="D9:D10"/>
    <mergeCell ref="E9:E10"/>
    <mergeCell ref="F9:F10"/>
    <mergeCell ref="G9:G10"/>
    <mergeCell ref="C6:C7"/>
    <mergeCell ref="D6:D7"/>
    <mergeCell ref="E6:E7"/>
    <mergeCell ref="G15:G16"/>
    <mergeCell ref="H15:H16"/>
    <mergeCell ref="C20:C21"/>
    <mergeCell ref="D20:D21"/>
    <mergeCell ref="F41:F42"/>
    <mergeCell ref="E46:E47"/>
    <mergeCell ref="E61:E62"/>
    <mergeCell ref="F61:F62"/>
    <mergeCell ref="D46:D47"/>
    <mergeCell ref="B59:D59"/>
    <mergeCell ref="G46:G47"/>
    <mergeCell ref="G49:G50"/>
    <mergeCell ref="I41:I42"/>
    <mergeCell ref="I46:I47"/>
    <mergeCell ref="I49:I50"/>
    <mergeCell ref="F49:F50"/>
    <mergeCell ref="D61:D62"/>
    <mergeCell ref="F46:F47"/>
    <mergeCell ref="I61:I62"/>
    <mergeCell ref="F29:F30"/>
    <mergeCell ref="E29:E30"/>
    <mergeCell ref="D75:D76"/>
    <mergeCell ref="D78:D79"/>
    <mergeCell ref="B119:D119"/>
    <mergeCell ref="B85:D85"/>
    <mergeCell ref="D41:D42"/>
    <mergeCell ref="E75:E76"/>
    <mergeCell ref="F75:F76"/>
    <mergeCell ref="E78:E79"/>
    <mergeCell ref="F78:F79"/>
    <mergeCell ref="C87:C88"/>
    <mergeCell ref="D87:D88"/>
    <mergeCell ref="E87:E88"/>
    <mergeCell ref="F87:F88"/>
    <mergeCell ref="D93:D94"/>
    <mergeCell ref="E93:E94"/>
    <mergeCell ref="F93:F94"/>
    <mergeCell ref="C90:C91"/>
    <mergeCell ref="D90:D91"/>
    <mergeCell ref="E90:E91"/>
    <mergeCell ref="C61:C62"/>
    <mergeCell ref="C46:C47"/>
    <mergeCell ref="C64:C65"/>
    <mergeCell ref="I107:I108"/>
    <mergeCell ref="I87:I88"/>
    <mergeCell ref="I90:I91"/>
    <mergeCell ref="B1:D1"/>
    <mergeCell ref="D49:D50"/>
    <mergeCell ref="B4:D4"/>
    <mergeCell ref="B27:D27"/>
    <mergeCell ref="D29:D30"/>
    <mergeCell ref="I6:I7"/>
    <mergeCell ref="G32:G33"/>
    <mergeCell ref="F35:F36"/>
    <mergeCell ref="I9:I10"/>
    <mergeCell ref="I15:I16"/>
    <mergeCell ref="I29:I30"/>
    <mergeCell ref="I32:I33"/>
    <mergeCell ref="I35:I36"/>
    <mergeCell ref="C49:C50"/>
    <mergeCell ref="I20:I21"/>
    <mergeCell ref="D32:D33"/>
    <mergeCell ref="D35:D36"/>
    <mergeCell ref="C32:C33"/>
    <mergeCell ref="C35:C36"/>
    <mergeCell ref="E32:E33"/>
    <mergeCell ref="C41:C42"/>
    <mergeCell ref="C70:C71"/>
    <mergeCell ref="C75:C76"/>
    <mergeCell ref="C78:C79"/>
    <mergeCell ref="D70:D71"/>
    <mergeCell ref="D64:D65"/>
    <mergeCell ref="I93:I94"/>
    <mergeCell ref="I99:I100"/>
    <mergeCell ref="I64:I65"/>
    <mergeCell ref="I70:I71"/>
    <mergeCell ref="I75:I76"/>
    <mergeCell ref="I78:I79"/>
    <mergeCell ref="F90:F91"/>
    <mergeCell ref="G90:G91"/>
    <mergeCell ref="C99:C100"/>
    <mergeCell ref="D99:D100"/>
    <mergeCell ref="E99:E100"/>
    <mergeCell ref="F99:F100"/>
    <mergeCell ref="G99:G100"/>
    <mergeCell ref="H99:H100"/>
    <mergeCell ref="C93:C94"/>
    <mergeCell ref="G75:G76"/>
    <mergeCell ref="H75:H76"/>
    <mergeCell ref="G78:G79"/>
    <mergeCell ref="H78:H79"/>
    <mergeCell ref="J6:J7"/>
    <mergeCell ref="J9:J10"/>
    <mergeCell ref="J15:J16"/>
    <mergeCell ref="J20:J21"/>
    <mergeCell ref="J104:J105"/>
    <mergeCell ref="J107:J108"/>
    <mergeCell ref="J35:J36"/>
    <mergeCell ref="J32:J33"/>
    <mergeCell ref="J29:J30"/>
    <mergeCell ref="J99:J100"/>
    <mergeCell ref="J93:J94"/>
    <mergeCell ref="J90:J91"/>
    <mergeCell ref="J87:J88"/>
    <mergeCell ref="J49:J50"/>
    <mergeCell ref="J46:J47"/>
    <mergeCell ref="J41:J42"/>
    <mergeCell ref="J78:J79"/>
    <mergeCell ref="J75:J76"/>
    <mergeCell ref="J70:J71"/>
    <mergeCell ref="J64:J65"/>
    <mergeCell ref="J61:J62"/>
    <mergeCell ref="G87:G88"/>
    <mergeCell ref="H87:H88"/>
    <mergeCell ref="G93:G94"/>
    <mergeCell ref="H93:H94"/>
    <mergeCell ref="I104:I105"/>
    <mergeCell ref="K35:K36"/>
    <mergeCell ref="K41:K42"/>
    <mergeCell ref="K46:K47"/>
    <mergeCell ref="K49:K50"/>
    <mergeCell ref="K61:K62"/>
    <mergeCell ref="K64:K65"/>
    <mergeCell ref="H90:H91"/>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121"/>
  <sheetViews>
    <sheetView zoomScaleNormal="100" zoomScaleSheetLayoutView="100" workbookViewId="0"/>
  </sheetViews>
  <sheetFormatPr defaultColWidth="9" defaultRowHeight="12.75" x14ac:dyDescent="0.2"/>
  <cols>
    <col min="1" max="1" width="9" style="9"/>
    <col min="2" max="2" width="41.625" style="9" customWidth="1"/>
    <col min="3" max="4" width="9.75" style="9" customWidth="1"/>
    <col min="5" max="5" width="9.25" style="9" customWidth="1"/>
    <col min="6" max="16384" width="9" style="9"/>
  </cols>
  <sheetData>
    <row r="1" spans="2:17" ht="15" x14ac:dyDescent="0.2">
      <c r="B1" s="34" t="s">
        <v>87</v>
      </c>
    </row>
    <row r="2" spans="2:17" ht="15" x14ac:dyDescent="0.2">
      <c r="B2" s="34"/>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2">
        <v>9522</v>
      </c>
      <c r="D6" s="308">
        <v>10368</v>
      </c>
      <c r="E6" s="308">
        <v>9534</v>
      </c>
      <c r="F6" s="311">
        <v>9181</v>
      </c>
      <c r="G6" s="297">
        <v>9441</v>
      </c>
      <c r="H6" s="313">
        <v>10129</v>
      </c>
      <c r="I6" s="316">
        <v>9119</v>
      </c>
      <c r="J6" s="316">
        <v>8711</v>
      </c>
      <c r="K6" s="314">
        <v>9153</v>
      </c>
      <c r="L6" s="205"/>
      <c r="M6" s="205"/>
      <c r="N6" s="205"/>
      <c r="O6" s="205"/>
      <c r="P6" s="205"/>
      <c r="Q6" s="205"/>
    </row>
    <row r="7" spans="2:17" x14ac:dyDescent="0.2">
      <c r="B7" s="52" t="s">
        <v>3</v>
      </c>
      <c r="C7" s="303"/>
      <c r="D7" s="304"/>
      <c r="E7" s="304"/>
      <c r="F7" s="305"/>
      <c r="G7" s="298"/>
      <c r="H7" s="313"/>
      <c r="I7" s="317"/>
      <c r="J7" s="317"/>
      <c r="K7" s="315"/>
      <c r="L7" s="206">
        <v>9534</v>
      </c>
      <c r="M7" s="206">
        <v>8789</v>
      </c>
      <c r="N7" s="206">
        <v>8196</v>
      </c>
      <c r="O7" s="206">
        <v>8717</v>
      </c>
      <c r="P7" s="206">
        <v>9168</v>
      </c>
      <c r="Q7" s="206">
        <v>8573</v>
      </c>
    </row>
    <row r="8" spans="2:17" x14ac:dyDescent="0.2">
      <c r="B8" s="52" t="s">
        <v>4</v>
      </c>
      <c r="C8" s="53">
        <v>14064</v>
      </c>
      <c r="D8" s="37">
        <v>14931</v>
      </c>
      <c r="E8" s="37">
        <v>13806</v>
      </c>
      <c r="F8" s="54">
        <v>13542</v>
      </c>
      <c r="G8" s="55">
        <v>13624</v>
      </c>
      <c r="H8" s="29">
        <v>14442</v>
      </c>
      <c r="I8" s="83">
        <v>13298</v>
      </c>
      <c r="J8" s="168">
        <v>13034</v>
      </c>
      <c r="K8" s="213">
        <v>13093</v>
      </c>
      <c r="L8" s="204">
        <v>13840</v>
      </c>
      <c r="M8" s="204">
        <v>12629</v>
      </c>
      <c r="N8" s="204">
        <v>12221</v>
      </c>
      <c r="O8" s="204">
        <v>12280</v>
      </c>
      <c r="P8" s="204">
        <v>13287</v>
      </c>
      <c r="Q8" s="204">
        <v>12136</v>
      </c>
    </row>
    <row r="9" spans="2:17" x14ac:dyDescent="0.2">
      <c r="B9" s="56" t="s">
        <v>28</v>
      </c>
      <c r="C9" s="303">
        <v>8176</v>
      </c>
      <c r="D9" s="304">
        <v>8805</v>
      </c>
      <c r="E9" s="304">
        <v>8152</v>
      </c>
      <c r="F9" s="305">
        <v>7927</v>
      </c>
      <c r="G9" s="298">
        <v>7845</v>
      </c>
      <c r="H9" s="313">
        <v>8312</v>
      </c>
      <c r="I9" s="317">
        <v>7677</v>
      </c>
      <c r="J9" s="317">
        <v>7506</v>
      </c>
      <c r="K9" s="315">
        <v>7504</v>
      </c>
      <c r="L9" s="207"/>
      <c r="M9" s="207"/>
      <c r="N9" s="207"/>
      <c r="O9" s="207"/>
      <c r="P9" s="207"/>
      <c r="Q9" s="207"/>
    </row>
    <row r="10" spans="2:17" x14ac:dyDescent="0.2">
      <c r="B10" s="52" t="s">
        <v>12</v>
      </c>
      <c r="C10" s="303"/>
      <c r="D10" s="304"/>
      <c r="E10" s="304"/>
      <c r="F10" s="305"/>
      <c r="G10" s="298"/>
      <c r="H10" s="313"/>
      <c r="I10" s="317"/>
      <c r="J10" s="317"/>
      <c r="K10" s="315"/>
      <c r="L10" s="206">
        <v>7754</v>
      </c>
      <c r="M10" s="206">
        <v>6820</v>
      </c>
      <c r="N10" s="206">
        <v>6582</v>
      </c>
      <c r="O10" s="206">
        <v>6594</v>
      </c>
      <c r="P10" s="206">
        <v>6860</v>
      </c>
      <c r="Q10" s="206">
        <v>6460</v>
      </c>
    </row>
    <row r="11" spans="2:17" x14ac:dyDescent="0.2">
      <c r="B11" s="52" t="s">
        <v>125</v>
      </c>
      <c r="C11" s="53">
        <v>13071</v>
      </c>
      <c r="D11" s="37">
        <v>13962</v>
      </c>
      <c r="E11" s="37">
        <v>12835</v>
      </c>
      <c r="F11" s="54">
        <v>12536</v>
      </c>
      <c r="G11" s="55">
        <v>12894</v>
      </c>
      <c r="H11" s="29">
        <v>13806</v>
      </c>
      <c r="I11" s="83">
        <v>12533</v>
      </c>
      <c r="J11" s="168">
        <v>12115</v>
      </c>
      <c r="K11" s="213">
        <v>12520</v>
      </c>
      <c r="L11" s="204">
        <v>13330</v>
      </c>
      <c r="M11" s="204">
        <v>12159</v>
      </c>
      <c r="N11" s="204">
        <v>11451</v>
      </c>
      <c r="O11" s="204">
        <v>11890</v>
      </c>
      <c r="P11" s="204">
        <v>12903</v>
      </c>
      <c r="Q11" s="204">
        <v>11811</v>
      </c>
    </row>
    <row r="12" spans="2:17" x14ac:dyDescent="0.2">
      <c r="B12" s="52" t="s">
        <v>132</v>
      </c>
      <c r="C12" s="53">
        <v>390</v>
      </c>
      <c r="D12" s="37">
        <v>387</v>
      </c>
      <c r="E12" s="37">
        <v>380</v>
      </c>
      <c r="F12" s="54">
        <v>367</v>
      </c>
      <c r="G12" s="55">
        <v>384</v>
      </c>
      <c r="H12" s="29">
        <v>382</v>
      </c>
      <c r="I12" s="83">
        <v>366</v>
      </c>
      <c r="J12" s="168">
        <v>337</v>
      </c>
      <c r="K12" s="213">
        <v>354</v>
      </c>
      <c r="L12" s="16">
        <v>368</v>
      </c>
      <c r="M12" s="16">
        <v>432</v>
      </c>
      <c r="N12" s="204">
        <v>383</v>
      </c>
      <c r="O12" s="204">
        <v>385</v>
      </c>
      <c r="P12" s="204">
        <v>403</v>
      </c>
      <c r="Q12" s="204">
        <v>368</v>
      </c>
    </row>
    <row r="13" spans="2:17" x14ac:dyDescent="0.2">
      <c r="B13" s="52" t="s">
        <v>31</v>
      </c>
      <c r="C13" s="53">
        <v>1543</v>
      </c>
      <c r="D13" s="37">
        <v>1694</v>
      </c>
      <c r="E13" s="37">
        <v>1554</v>
      </c>
      <c r="F13" s="54">
        <v>1495</v>
      </c>
      <c r="G13" s="55">
        <v>1549</v>
      </c>
      <c r="H13" s="29">
        <v>1653</v>
      </c>
      <c r="I13" s="83">
        <v>1441</v>
      </c>
      <c r="J13" s="168">
        <v>1425</v>
      </c>
      <c r="K13" s="213">
        <v>1479</v>
      </c>
      <c r="L13" s="204">
        <v>1533</v>
      </c>
      <c r="M13" s="204">
        <v>1626</v>
      </c>
      <c r="N13" s="204">
        <v>1537</v>
      </c>
      <c r="O13" s="204">
        <v>1568</v>
      </c>
      <c r="P13" s="204">
        <v>1700</v>
      </c>
      <c r="Q13" s="204">
        <v>1516</v>
      </c>
    </row>
    <row r="14" spans="2:17" x14ac:dyDescent="0.2">
      <c r="B14" s="52" t="s">
        <v>42</v>
      </c>
      <c r="C14" s="53">
        <v>406</v>
      </c>
      <c r="D14" s="37">
        <v>451</v>
      </c>
      <c r="E14" s="37">
        <v>419</v>
      </c>
      <c r="F14" s="54">
        <v>398</v>
      </c>
      <c r="G14" s="55">
        <v>393</v>
      </c>
      <c r="H14" s="29">
        <v>418</v>
      </c>
      <c r="I14" s="83">
        <v>400</v>
      </c>
      <c r="J14" s="168">
        <v>362</v>
      </c>
      <c r="K14" s="213">
        <v>389</v>
      </c>
      <c r="L14" s="16">
        <v>389</v>
      </c>
      <c r="M14" s="16">
        <v>381</v>
      </c>
      <c r="N14" s="204">
        <v>464</v>
      </c>
      <c r="O14" s="204">
        <v>560</v>
      </c>
      <c r="P14" s="204">
        <v>589</v>
      </c>
      <c r="Q14" s="204">
        <v>554</v>
      </c>
    </row>
    <row r="15" spans="2:17" x14ac:dyDescent="0.2">
      <c r="B15" s="56" t="s">
        <v>29</v>
      </c>
      <c r="C15" s="303">
        <v>4336</v>
      </c>
      <c r="D15" s="304">
        <v>5206</v>
      </c>
      <c r="E15" s="304">
        <v>4373</v>
      </c>
      <c r="F15" s="305">
        <v>4138</v>
      </c>
      <c r="G15" s="298">
        <v>4141</v>
      </c>
      <c r="H15" s="313">
        <v>4906</v>
      </c>
      <c r="I15" s="317">
        <v>4066</v>
      </c>
      <c r="J15" s="317">
        <v>3801</v>
      </c>
      <c r="K15" s="315">
        <v>3930</v>
      </c>
      <c r="L15" s="207"/>
      <c r="M15" s="207"/>
      <c r="N15" s="207"/>
      <c r="O15" s="207"/>
      <c r="P15" s="207"/>
      <c r="Q15" s="207"/>
    </row>
    <row r="16" spans="2:17" x14ac:dyDescent="0.2">
      <c r="B16" s="52" t="s">
        <v>5</v>
      </c>
      <c r="C16" s="303"/>
      <c r="D16" s="304"/>
      <c r="E16" s="304"/>
      <c r="F16" s="305"/>
      <c r="G16" s="298"/>
      <c r="H16" s="313"/>
      <c r="I16" s="317"/>
      <c r="J16" s="317"/>
      <c r="K16" s="315"/>
      <c r="L16" s="206">
        <v>4345</v>
      </c>
      <c r="M16" s="206">
        <v>3632</v>
      </c>
      <c r="N16" s="206">
        <v>3342</v>
      </c>
      <c r="O16" s="206">
        <v>3461</v>
      </c>
      <c r="P16" s="206">
        <v>3932</v>
      </c>
      <c r="Q16" s="206">
        <v>3316</v>
      </c>
    </row>
    <row r="17" spans="2:17" x14ac:dyDescent="0.2">
      <c r="B17" s="52" t="s">
        <v>6</v>
      </c>
      <c r="C17" s="53">
        <v>7760</v>
      </c>
      <c r="D17" s="37">
        <v>8130</v>
      </c>
      <c r="E17" s="37">
        <v>7537</v>
      </c>
      <c r="F17" s="54">
        <v>7348</v>
      </c>
      <c r="G17" s="55">
        <v>7473</v>
      </c>
      <c r="H17" s="29">
        <v>7991</v>
      </c>
      <c r="I17" s="83">
        <v>7262</v>
      </c>
      <c r="J17" s="168">
        <v>7093</v>
      </c>
      <c r="K17" s="213">
        <v>7278</v>
      </c>
      <c r="L17" s="204">
        <v>7802</v>
      </c>
      <c r="M17" s="204">
        <v>7073</v>
      </c>
      <c r="N17" s="204">
        <v>6816</v>
      </c>
      <c r="O17" s="204">
        <v>6908</v>
      </c>
      <c r="P17" s="204">
        <v>7549</v>
      </c>
      <c r="Q17" s="204">
        <v>6860</v>
      </c>
    </row>
    <row r="18" spans="2:17" x14ac:dyDescent="0.2">
      <c r="B18" s="52" t="s">
        <v>7</v>
      </c>
      <c r="C18" s="53">
        <v>7400</v>
      </c>
      <c r="D18" s="37">
        <v>7720</v>
      </c>
      <c r="E18" s="37">
        <v>7206</v>
      </c>
      <c r="F18" s="54">
        <v>7017</v>
      </c>
      <c r="G18" s="55">
        <v>7144</v>
      </c>
      <c r="H18" s="29">
        <v>7356</v>
      </c>
      <c r="I18" s="83">
        <v>6884</v>
      </c>
      <c r="J18" s="168">
        <v>6654</v>
      </c>
      <c r="K18" s="213">
        <v>6759</v>
      </c>
      <c r="L18" s="204">
        <v>6963</v>
      </c>
      <c r="M18" s="204">
        <v>6528</v>
      </c>
      <c r="N18" s="204">
        <v>6197</v>
      </c>
      <c r="O18" s="204">
        <v>6419</v>
      </c>
      <c r="P18" s="204">
        <v>6659</v>
      </c>
      <c r="Q18" s="204">
        <v>6241</v>
      </c>
    </row>
    <row r="19" spans="2:17" x14ac:dyDescent="0.2">
      <c r="B19" s="52" t="s">
        <v>8</v>
      </c>
      <c r="C19" s="53">
        <v>4090</v>
      </c>
      <c r="D19" s="37">
        <v>4243</v>
      </c>
      <c r="E19" s="37">
        <v>4224</v>
      </c>
      <c r="F19" s="54">
        <v>4220</v>
      </c>
      <c r="G19" s="55">
        <v>4307</v>
      </c>
      <c r="H19" s="29">
        <v>4318</v>
      </c>
      <c r="I19" s="83">
        <v>4205</v>
      </c>
      <c r="J19" s="168">
        <v>4197</v>
      </c>
      <c r="K19" s="213">
        <v>4279</v>
      </c>
      <c r="L19" s="204">
        <v>4264</v>
      </c>
      <c r="M19" s="204">
        <v>4185</v>
      </c>
      <c r="N19" s="204">
        <v>4062</v>
      </c>
      <c r="O19" s="204">
        <v>4209</v>
      </c>
      <c r="P19" s="204">
        <v>4315</v>
      </c>
      <c r="Q19" s="204">
        <v>4292</v>
      </c>
    </row>
    <row r="20" spans="2:17" x14ac:dyDescent="0.2">
      <c r="B20" s="56" t="s">
        <v>30</v>
      </c>
      <c r="C20" s="303">
        <v>7057</v>
      </c>
      <c r="D20" s="304">
        <v>8627</v>
      </c>
      <c r="E20" s="304">
        <v>7102</v>
      </c>
      <c r="F20" s="305">
        <v>6787</v>
      </c>
      <c r="G20" s="298">
        <v>7048</v>
      </c>
      <c r="H20" s="313">
        <v>8415</v>
      </c>
      <c r="I20" s="317">
        <v>6895</v>
      </c>
      <c r="J20" s="317">
        <v>6334</v>
      </c>
      <c r="K20" s="315">
        <v>6947</v>
      </c>
      <c r="L20" s="207"/>
      <c r="M20" s="207"/>
      <c r="N20" s="207"/>
      <c r="O20" s="207"/>
      <c r="P20" s="207"/>
      <c r="Q20" s="207"/>
    </row>
    <row r="21" spans="2:17" x14ac:dyDescent="0.2">
      <c r="B21" s="52" t="s">
        <v>24</v>
      </c>
      <c r="C21" s="303"/>
      <c r="D21" s="304"/>
      <c r="E21" s="304"/>
      <c r="F21" s="305"/>
      <c r="G21" s="298"/>
      <c r="H21" s="313"/>
      <c r="I21" s="317"/>
      <c r="J21" s="317"/>
      <c r="K21" s="315"/>
      <c r="L21" s="206">
        <v>8031</v>
      </c>
      <c r="M21" s="206">
        <v>6672</v>
      </c>
      <c r="N21" s="206">
        <v>6024</v>
      </c>
      <c r="O21" s="206">
        <v>6635</v>
      </c>
      <c r="P21" s="206">
        <v>7833</v>
      </c>
      <c r="Q21" s="206">
        <v>6632</v>
      </c>
    </row>
    <row r="22" spans="2:17" x14ac:dyDescent="0.2">
      <c r="B22" s="52" t="s">
        <v>9</v>
      </c>
      <c r="C22" s="58">
        <v>16529</v>
      </c>
      <c r="D22" s="59">
        <v>16672</v>
      </c>
      <c r="E22" s="59">
        <v>16238</v>
      </c>
      <c r="F22" s="54">
        <v>15936</v>
      </c>
      <c r="G22" s="55">
        <v>16017</v>
      </c>
      <c r="H22" s="29">
        <v>16156</v>
      </c>
      <c r="I22" s="83">
        <v>15522</v>
      </c>
      <c r="J22" s="168">
        <v>15411</v>
      </c>
      <c r="K22" s="213">
        <v>15299</v>
      </c>
      <c r="L22" s="204">
        <v>15343</v>
      </c>
      <c r="M22" s="204">
        <v>14746</v>
      </c>
      <c r="N22" s="204">
        <v>14393</v>
      </c>
      <c r="O22" s="204">
        <v>14362</v>
      </c>
      <c r="P22" s="204">
        <v>14622</v>
      </c>
      <c r="Q22" s="204">
        <v>14077</v>
      </c>
    </row>
    <row r="23" spans="2:17" x14ac:dyDescent="0.2">
      <c r="B23" s="60" t="s">
        <v>81</v>
      </c>
      <c r="C23" s="61">
        <v>23586</v>
      </c>
      <c r="D23" s="62">
        <v>25299</v>
      </c>
      <c r="E23" s="62">
        <v>23340</v>
      </c>
      <c r="F23" s="63">
        <v>22723</v>
      </c>
      <c r="G23" s="64">
        <v>23065</v>
      </c>
      <c r="H23" s="31">
        <v>24571</v>
      </c>
      <c r="I23" s="84">
        <v>22417</v>
      </c>
      <c r="J23" s="84">
        <v>21745</v>
      </c>
      <c r="K23" s="214">
        <v>22246</v>
      </c>
      <c r="L23" s="211">
        <v>23374</v>
      </c>
      <c r="M23" s="211">
        <v>21418</v>
      </c>
      <c r="N23" s="211">
        <v>20417</v>
      </c>
      <c r="O23" s="215">
        <v>20997</v>
      </c>
      <c r="P23" s="215">
        <v>22455</v>
      </c>
      <c r="Q23" s="215">
        <v>20709</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5832</v>
      </c>
      <c r="D29" s="308">
        <v>6630</v>
      </c>
      <c r="E29" s="308">
        <v>6000</v>
      </c>
      <c r="F29" s="311">
        <v>5730</v>
      </c>
      <c r="G29" s="297">
        <v>5999</v>
      </c>
      <c r="H29" s="299">
        <v>6567</v>
      </c>
      <c r="I29" s="302">
        <v>5769</v>
      </c>
      <c r="J29" s="302">
        <v>5274</v>
      </c>
      <c r="K29" s="295">
        <v>5647</v>
      </c>
      <c r="L29" s="205"/>
      <c r="M29" s="205"/>
      <c r="N29" s="205"/>
      <c r="O29" s="205"/>
      <c r="P29" s="205"/>
      <c r="Q29" s="205"/>
    </row>
    <row r="30" spans="2:17" x14ac:dyDescent="0.2">
      <c r="B30" s="69" t="s">
        <v>14</v>
      </c>
      <c r="C30" s="303"/>
      <c r="D30" s="304"/>
      <c r="E30" s="304"/>
      <c r="F30" s="305"/>
      <c r="G30" s="298"/>
      <c r="H30" s="300"/>
      <c r="I30" s="301"/>
      <c r="J30" s="301"/>
      <c r="K30" s="296"/>
      <c r="L30" s="206">
        <v>6072</v>
      </c>
      <c r="M30" s="206">
        <v>5549</v>
      </c>
      <c r="N30" s="206">
        <v>4859</v>
      </c>
      <c r="O30" s="206">
        <v>5285</v>
      </c>
      <c r="P30" s="206">
        <v>5554</v>
      </c>
      <c r="Q30" s="206">
        <v>5272</v>
      </c>
    </row>
    <row r="31" spans="2:17" x14ac:dyDescent="0.2">
      <c r="B31" s="69" t="s">
        <v>43</v>
      </c>
      <c r="C31" s="53">
        <v>4589</v>
      </c>
      <c r="D31" s="37">
        <v>4754</v>
      </c>
      <c r="E31" s="37">
        <v>4512</v>
      </c>
      <c r="F31" s="54">
        <v>4455</v>
      </c>
      <c r="G31" s="55">
        <v>4533</v>
      </c>
      <c r="H31" s="38">
        <v>4624</v>
      </c>
      <c r="I31" s="70">
        <v>4468</v>
      </c>
      <c r="J31" s="166">
        <v>4470</v>
      </c>
      <c r="K31" s="208">
        <v>4521</v>
      </c>
      <c r="L31" s="204">
        <v>4542</v>
      </c>
      <c r="M31" s="204">
        <v>4305</v>
      </c>
      <c r="N31" s="204">
        <v>4299</v>
      </c>
      <c r="O31" s="204">
        <v>4557</v>
      </c>
      <c r="P31" s="204">
        <v>4675</v>
      </c>
      <c r="Q31" s="204">
        <v>4535</v>
      </c>
    </row>
    <row r="32" spans="2:17" x14ac:dyDescent="0.2">
      <c r="B32" s="71" t="s">
        <v>2</v>
      </c>
      <c r="C32" s="303">
        <v>5865</v>
      </c>
      <c r="D32" s="304">
        <v>6421</v>
      </c>
      <c r="E32" s="304">
        <v>5942</v>
      </c>
      <c r="F32" s="305">
        <v>5681</v>
      </c>
      <c r="G32" s="298">
        <v>5897</v>
      </c>
      <c r="H32" s="300">
        <v>6291</v>
      </c>
      <c r="I32" s="301">
        <v>5693</v>
      </c>
      <c r="J32" s="301">
        <v>5344</v>
      </c>
      <c r="K32" s="296">
        <v>5675</v>
      </c>
      <c r="L32" s="207"/>
      <c r="M32" s="207"/>
      <c r="N32" s="207"/>
      <c r="O32" s="207"/>
      <c r="P32" s="207"/>
      <c r="Q32" s="207"/>
    </row>
    <row r="33" spans="2:17" x14ac:dyDescent="0.2">
      <c r="B33" s="69" t="s">
        <v>3</v>
      </c>
      <c r="C33" s="303"/>
      <c r="D33" s="304"/>
      <c r="E33" s="304"/>
      <c r="F33" s="305"/>
      <c r="G33" s="298"/>
      <c r="H33" s="300"/>
      <c r="I33" s="301"/>
      <c r="J33" s="301"/>
      <c r="K33" s="296"/>
      <c r="L33" s="206">
        <v>5874</v>
      </c>
      <c r="M33" s="206">
        <v>5446</v>
      </c>
      <c r="N33" s="206">
        <v>4957</v>
      </c>
      <c r="O33" s="206">
        <v>5389</v>
      </c>
      <c r="P33" s="206">
        <v>5565</v>
      </c>
      <c r="Q33" s="206">
        <v>5312</v>
      </c>
    </row>
    <row r="34" spans="2:17" x14ac:dyDescent="0.2">
      <c r="B34" s="69" t="s">
        <v>4</v>
      </c>
      <c r="C34" s="53">
        <v>4556</v>
      </c>
      <c r="D34" s="37">
        <v>4963</v>
      </c>
      <c r="E34" s="37">
        <v>4570</v>
      </c>
      <c r="F34" s="54">
        <v>4504</v>
      </c>
      <c r="G34" s="55">
        <v>4635</v>
      </c>
      <c r="H34" s="38">
        <v>4900</v>
      </c>
      <c r="I34" s="70">
        <v>4544</v>
      </c>
      <c r="J34" s="166">
        <v>4400</v>
      </c>
      <c r="K34" s="208">
        <v>4493</v>
      </c>
      <c r="L34" s="204">
        <v>4740</v>
      </c>
      <c r="M34" s="204">
        <v>4408</v>
      </c>
      <c r="N34" s="204">
        <v>4201</v>
      </c>
      <c r="O34" s="204">
        <v>4453</v>
      </c>
      <c r="P34" s="204">
        <v>4664</v>
      </c>
      <c r="Q34" s="204">
        <v>4495</v>
      </c>
    </row>
    <row r="35" spans="2:17" x14ac:dyDescent="0.2">
      <c r="B35" s="71" t="s">
        <v>28</v>
      </c>
      <c r="C35" s="303">
        <v>3647</v>
      </c>
      <c r="D35" s="304">
        <v>3989</v>
      </c>
      <c r="E35" s="304">
        <v>3730</v>
      </c>
      <c r="F35" s="305">
        <v>3594</v>
      </c>
      <c r="G35" s="298">
        <v>3570</v>
      </c>
      <c r="H35" s="300">
        <v>3794</v>
      </c>
      <c r="I35" s="301">
        <v>3483</v>
      </c>
      <c r="J35" s="301">
        <v>3398</v>
      </c>
      <c r="K35" s="296">
        <v>3449</v>
      </c>
      <c r="L35" s="207"/>
      <c r="M35" s="207"/>
      <c r="N35" s="207"/>
      <c r="O35" s="207"/>
      <c r="P35" s="207"/>
      <c r="Q35" s="207"/>
    </row>
    <row r="36" spans="2:17" x14ac:dyDescent="0.2">
      <c r="B36" s="69" t="s">
        <v>12</v>
      </c>
      <c r="C36" s="303"/>
      <c r="D36" s="304"/>
      <c r="E36" s="304"/>
      <c r="F36" s="305"/>
      <c r="G36" s="298"/>
      <c r="H36" s="300"/>
      <c r="I36" s="301"/>
      <c r="J36" s="301"/>
      <c r="K36" s="296"/>
      <c r="L36" s="206">
        <v>3487</v>
      </c>
      <c r="M36" s="206">
        <v>3084</v>
      </c>
      <c r="N36" s="206">
        <v>2891</v>
      </c>
      <c r="O36" s="206">
        <v>2963</v>
      </c>
      <c r="P36" s="206">
        <v>3002</v>
      </c>
      <c r="Q36" s="206">
        <v>2899</v>
      </c>
    </row>
    <row r="37" spans="2:17" x14ac:dyDescent="0.2">
      <c r="B37" s="69" t="s">
        <v>125</v>
      </c>
      <c r="C37" s="53">
        <v>5700</v>
      </c>
      <c r="D37" s="37">
        <v>6252</v>
      </c>
      <c r="E37" s="37">
        <v>5696</v>
      </c>
      <c r="F37" s="54">
        <v>5531</v>
      </c>
      <c r="G37" s="55">
        <v>5897</v>
      </c>
      <c r="H37" s="38">
        <v>6275</v>
      </c>
      <c r="I37" s="70">
        <v>5756</v>
      </c>
      <c r="J37" s="166">
        <v>5412</v>
      </c>
      <c r="K37" s="208">
        <v>5713</v>
      </c>
      <c r="L37" s="204">
        <v>6105</v>
      </c>
      <c r="M37" s="204">
        <v>5649</v>
      </c>
      <c r="N37" s="204">
        <v>5148</v>
      </c>
      <c r="O37" s="204">
        <v>5625</v>
      </c>
      <c r="P37" s="204">
        <v>5976</v>
      </c>
      <c r="Q37" s="204">
        <v>5723</v>
      </c>
    </row>
    <row r="38" spans="2:17" x14ac:dyDescent="0.2">
      <c r="B38" s="52" t="s">
        <v>132</v>
      </c>
      <c r="C38" s="53">
        <v>186</v>
      </c>
      <c r="D38" s="37">
        <v>181</v>
      </c>
      <c r="E38" s="37">
        <v>171</v>
      </c>
      <c r="F38" s="54">
        <v>166</v>
      </c>
      <c r="G38" s="55">
        <v>174</v>
      </c>
      <c r="H38" s="38">
        <v>165</v>
      </c>
      <c r="I38" s="70">
        <v>157</v>
      </c>
      <c r="J38" s="166">
        <v>139</v>
      </c>
      <c r="K38" s="208">
        <v>157</v>
      </c>
      <c r="L38" s="16">
        <v>168</v>
      </c>
      <c r="M38" s="16">
        <v>193</v>
      </c>
      <c r="N38" s="204">
        <v>166</v>
      </c>
      <c r="O38" s="204">
        <v>178</v>
      </c>
      <c r="P38" s="204">
        <v>183</v>
      </c>
      <c r="Q38" s="204">
        <v>168</v>
      </c>
    </row>
    <row r="39" spans="2:17" x14ac:dyDescent="0.2">
      <c r="B39" s="69" t="s">
        <v>31</v>
      </c>
      <c r="C39" s="53">
        <v>659</v>
      </c>
      <c r="D39" s="37">
        <v>702</v>
      </c>
      <c r="E39" s="37">
        <v>669</v>
      </c>
      <c r="F39" s="54">
        <v>666</v>
      </c>
      <c r="G39" s="55">
        <v>669</v>
      </c>
      <c r="H39" s="38">
        <v>716</v>
      </c>
      <c r="I39" s="70">
        <v>608</v>
      </c>
      <c r="J39" s="166">
        <v>591</v>
      </c>
      <c r="K39" s="208">
        <v>630</v>
      </c>
      <c r="L39" s="16">
        <v>638</v>
      </c>
      <c r="M39" s="16">
        <v>716</v>
      </c>
      <c r="N39" s="204">
        <v>674</v>
      </c>
      <c r="O39" s="204">
        <v>700</v>
      </c>
      <c r="P39" s="204">
        <v>698</v>
      </c>
      <c r="Q39" s="204">
        <v>672</v>
      </c>
    </row>
    <row r="40" spans="2:17" x14ac:dyDescent="0.2">
      <c r="B40" s="69" t="s">
        <v>42</v>
      </c>
      <c r="C40" s="53">
        <v>229</v>
      </c>
      <c r="D40" s="37">
        <v>260</v>
      </c>
      <c r="E40" s="37">
        <v>246</v>
      </c>
      <c r="F40" s="54">
        <v>228</v>
      </c>
      <c r="G40" s="55">
        <v>222</v>
      </c>
      <c r="H40" s="38">
        <v>241</v>
      </c>
      <c r="I40" s="70">
        <v>233</v>
      </c>
      <c r="J40" s="166">
        <v>204</v>
      </c>
      <c r="K40" s="208">
        <v>219</v>
      </c>
      <c r="L40" s="16">
        <v>216</v>
      </c>
      <c r="M40" s="16">
        <v>212</v>
      </c>
      <c r="N40" s="16">
        <v>279</v>
      </c>
      <c r="O40" s="204">
        <v>376</v>
      </c>
      <c r="P40" s="204">
        <v>370</v>
      </c>
      <c r="Q40" s="204">
        <v>345</v>
      </c>
    </row>
    <row r="41" spans="2:17" x14ac:dyDescent="0.2">
      <c r="B41" s="71" t="s">
        <v>29</v>
      </c>
      <c r="C41" s="303">
        <v>2058</v>
      </c>
      <c r="D41" s="304">
        <v>2445</v>
      </c>
      <c r="E41" s="304">
        <v>2197</v>
      </c>
      <c r="F41" s="305">
        <v>2050</v>
      </c>
      <c r="G41" s="298">
        <v>2077</v>
      </c>
      <c r="H41" s="300">
        <v>2413</v>
      </c>
      <c r="I41" s="301">
        <v>2139</v>
      </c>
      <c r="J41" s="301">
        <v>1892</v>
      </c>
      <c r="K41" s="296">
        <v>2058</v>
      </c>
      <c r="L41" s="207"/>
      <c r="M41" s="207"/>
      <c r="N41" s="207"/>
      <c r="O41" s="207"/>
      <c r="P41" s="207"/>
      <c r="Q41" s="207"/>
    </row>
    <row r="42" spans="2:17" x14ac:dyDescent="0.2">
      <c r="B42" s="69" t="s">
        <v>5</v>
      </c>
      <c r="C42" s="303"/>
      <c r="D42" s="304"/>
      <c r="E42" s="304"/>
      <c r="F42" s="305"/>
      <c r="G42" s="298"/>
      <c r="H42" s="300"/>
      <c r="I42" s="301"/>
      <c r="J42" s="301"/>
      <c r="K42" s="296"/>
      <c r="L42" s="206">
        <v>2214</v>
      </c>
      <c r="M42" s="206">
        <v>1954</v>
      </c>
      <c r="N42" s="206">
        <v>1690</v>
      </c>
      <c r="O42" s="206">
        <v>1859</v>
      </c>
      <c r="P42" s="206">
        <v>1952</v>
      </c>
      <c r="Q42" s="206">
        <v>1813</v>
      </c>
    </row>
    <row r="43" spans="2:17" x14ac:dyDescent="0.2">
      <c r="B43" s="69" t="s">
        <v>6</v>
      </c>
      <c r="C43" s="53">
        <v>2592</v>
      </c>
      <c r="D43" s="37">
        <v>2833</v>
      </c>
      <c r="E43" s="37">
        <v>2560</v>
      </c>
      <c r="F43" s="54">
        <v>2462</v>
      </c>
      <c r="G43" s="55">
        <v>2595</v>
      </c>
      <c r="H43" s="38">
        <v>2823</v>
      </c>
      <c r="I43" s="70">
        <v>2497</v>
      </c>
      <c r="J43" s="166">
        <v>2423</v>
      </c>
      <c r="K43" s="208">
        <v>2556</v>
      </c>
      <c r="L43" s="204">
        <v>2782</v>
      </c>
      <c r="M43" s="204">
        <v>2538</v>
      </c>
      <c r="N43" s="204">
        <v>2411</v>
      </c>
      <c r="O43" s="204">
        <v>2608</v>
      </c>
      <c r="P43" s="204">
        <v>2775</v>
      </c>
      <c r="Q43" s="204">
        <v>2627</v>
      </c>
    </row>
    <row r="44" spans="2:17" x14ac:dyDescent="0.2">
      <c r="B44" s="69" t="s">
        <v>7</v>
      </c>
      <c r="C44" s="53">
        <v>3583</v>
      </c>
      <c r="D44" s="37">
        <v>3820</v>
      </c>
      <c r="E44" s="37">
        <v>3509</v>
      </c>
      <c r="F44" s="54">
        <v>3431</v>
      </c>
      <c r="G44" s="55">
        <v>3570</v>
      </c>
      <c r="H44" s="38">
        <v>3672</v>
      </c>
      <c r="I44" s="70">
        <v>3434</v>
      </c>
      <c r="J44" s="166">
        <v>3281</v>
      </c>
      <c r="K44" s="208">
        <v>3346</v>
      </c>
      <c r="L44" s="204">
        <v>3414</v>
      </c>
      <c r="M44" s="204">
        <v>3205</v>
      </c>
      <c r="N44" s="204">
        <v>2991</v>
      </c>
      <c r="O44" s="204">
        <v>3200</v>
      </c>
      <c r="P44" s="204">
        <v>3258</v>
      </c>
      <c r="Q44" s="204">
        <v>3154</v>
      </c>
    </row>
    <row r="45" spans="2:17" x14ac:dyDescent="0.2">
      <c r="B45" s="69" t="s">
        <v>8</v>
      </c>
      <c r="C45" s="53">
        <v>2188</v>
      </c>
      <c r="D45" s="37">
        <v>2286</v>
      </c>
      <c r="E45" s="37">
        <v>2246</v>
      </c>
      <c r="F45" s="54">
        <v>2242</v>
      </c>
      <c r="G45" s="55">
        <v>2290</v>
      </c>
      <c r="H45" s="38">
        <v>2283</v>
      </c>
      <c r="I45" s="70">
        <v>2167</v>
      </c>
      <c r="J45" s="166">
        <v>2148</v>
      </c>
      <c r="K45" s="208">
        <v>2208</v>
      </c>
      <c r="L45" s="204">
        <v>2204</v>
      </c>
      <c r="M45" s="204">
        <v>2157</v>
      </c>
      <c r="N45" s="204">
        <v>2066</v>
      </c>
      <c r="O45" s="204">
        <v>2175</v>
      </c>
      <c r="P45" s="204">
        <v>2244</v>
      </c>
      <c r="Q45" s="204">
        <v>2213</v>
      </c>
    </row>
    <row r="46" spans="2:17" x14ac:dyDescent="0.2">
      <c r="B46" s="71" t="s">
        <v>30</v>
      </c>
      <c r="C46" s="303">
        <v>4748</v>
      </c>
      <c r="D46" s="304">
        <v>5488</v>
      </c>
      <c r="E46" s="304">
        <v>4913</v>
      </c>
      <c r="F46" s="305">
        <v>4651</v>
      </c>
      <c r="G46" s="298">
        <v>4937</v>
      </c>
      <c r="H46" s="300">
        <v>5422</v>
      </c>
      <c r="I46" s="301">
        <v>4837</v>
      </c>
      <c r="J46" s="301">
        <v>4401</v>
      </c>
      <c r="K46" s="296">
        <v>4828</v>
      </c>
      <c r="L46" s="207"/>
      <c r="M46" s="207"/>
      <c r="N46" s="207"/>
      <c r="O46" s="207"/>
      <c r="P46" s="207"/>
      <c r="Q46" s="207"/>
    </row>
    <row r="47" spans="2:17" x14ac:dyDescent="0.2">
      <c r="B47" s="69" t="s">
        <v>24</v>
      </c>
      <c r="C47" s="303"/>
      <c r="D47" s="304"/>
      <c r="E47" s="304"/>
      <c r="F47" s="305"/>
      <c r="G47" s="298"/>
      <c r="H47" s="300"/>
      <c r="I47" s="301"/>
      <c r="J47" s="301"/>
      <c r="K47" s="296"/>
      <c r="L47" s="206">
        <v>5153</v>
      </c>
      <c r="M47" s="206">
        <v>4633</v>
      </c>
      <c r="N47" s="206">
        <v>4095</v>
      </c>
      <c r="O47" s="206">
        <v>4604</v>
      </c>
      <c r="P47" s="206">
        <v>4820</v>
      </c>
      <c r="Q47" s="206">
        <v>4560</v>
      </c>
    </row>
    <row r="48" spans="2:17" x14ac:dyDescent="0.2">
      <c r="B48" s="69" t="s">
        <v>9</v>
      </c>
      <c r="C48" s="53">
        <v>5673</v>
      </c>
      <c r="D48" s="37">
        <v>5896</v>
      </c>
      <c r="E48" s="37">
        <v>5599</v>
      </c>
      <c r="F48" s="54">
        <v>5534</v>
      </c>
      <c r="G48" s="55">
        <v>5595</v>
      </c>
      <c r="H48" s="38">
        <v>5769</v>
      </c>
      <c r="I48" s="70">
        <v>5400</v>
      </c>
      <c r="J48" s="166">
        <v>5343</v>
      </c>
      <c r="K48" s="208">
        <v>5340</v>
      </c>
      <c r="L48" s="204">
        <v>5461</v>
      </c>
      <c r="M48" s="204">
        <v>5221</v>
      </c>
      <c r="N48" s="204">
        <v>5063</v>
      </c>
      <c r="O48" s="204">
        <v>5238</v>
      </c>
      <c r="P48" s="204">
        <v>5409</v>
      </c>
      <c r="Q48" s="204">
        <v>5247</v>
      </c>
    </row>
    <row r="49" spans="2:17" x14ac:dyDescent="0.2">
      <c r="B49" s="71" t="s">
        <v>122</v>
      </c>
      <c r="C49" s="303">
        <v>1851</v>
      </c>
      <c r="D49" s="304">
        <v>1949</v>
      </c>
      <c r="E49" s="304">
        <v>1857</v>
      </c>
      <c r="F49" s="305">
        <v>1795</v>
      </c>
      <c r="G49" s="298">
        <v>1832</v>
      </c>
      <c r="H49" s="300">
        <v>1884</v>
      </c>
      <c r="I49" s="301">
        <v>1830</v>
      </c>
      <c r="J49" s="301">
        <v>1883</v>
      </c>
      <c r="K49" s="296">
        <v>1963</v>
      </c>
      <c r="L49" s="207"/>
      <c r="M49" s="207"/>
      <c r="N49" s="207"/>
      <c r="O49" s="207"/>
      <c r="P49" s="207"/>
      <c r="Q49" s="207"/>
    </row>
    <row r="50" spans="2:17" x14ac:dyDescent="0.2">
      <c r="B50" s="69" t="s">
        <v>44</v>
      </c>
      <c r="C50" s="303"/>
      <c r="D50" s="304"/>
      <c r="E50" s="304"/>
      <c r="F50" s="305"/>
      <c r="G50" s="298"/>
      <c r="H50" s="300"/>
      <c r="I50" s="301"/>
      <c r="J50" s="301"/>
      <c r="K50" s="296"/>
      <c r="L50" s="206">
        <v>1967</v>
      </c>
      <c r="M50" s="206">
        <v>1898</v>
      </c>
      <c r="N50" s="206">
        <v>1888</v>
      </c>
      <c r="O50" s="206">
        <v>2010</v>
      </c>
      <c r="P50" s="206">
        <v>2100</v>
      </c>
      <c r="Q50" s="206">
        <v>2048</v>
      </c>
    </row>
    <row r="51" spans="2:17" x14ac:dyDescent="0.2">
      <c r="B51" s="69" t="s">
        <v>45</v>
      </c>
      <c r="C51" s="53">
        <v>828</v>
      </c>
      <c r="D51" s="37">
        <v>833</v>
      </c>
      <c r="E51" s="37">
        <v>787</v>
      </c>
      <c r="F51" s="54">
        <v>822</v>
      </c>
      <c r="G51" s="55">
        <v>841</v>
      </c>
      <c r="H51" s="38">
        <v>813</v>
      </c>
      <c r="I51" s="70">
        <v>762</v>
      </c>
      <c r="J51" s="166">
        <v>763</v>
      </c>
      <c r="K51" s="208">
        <v>746</v>
      </c>
      <c r="L51" s="16">
        <v>791</v>
      </c>
      <c r="M51" s="16">
        <v>732</v>
      </c>
      <c r="N51" s="204">
        <v>731</v>
      </c>
      <c r="O51" s="204">
        <v>802</v>
      </c>
      <c r="P51" s="204">
        <v>780</v>
      </c>
      <c r="Q51" s="204">
        <v>765</v>
      </c>
    </row>
    <row r="52" spans="2:17" x14ac:dyDescent="0.2">
      <c r="B52" s="69" t="s">
        <v>32</v>
      </c>
      <c r="C52" s="53">
        <v>383</v>
      </c>
      <c r="D52" s="37">
        <v>369</v>
      </c>
      <c r="E52" s="37">
        <v>345</v>
      </c>
      <c r="F52" s="54">
        <v>338</v>
      </c>
      <c r="G52" s="55">
        <v>326</v>
      </c>
      <c r="H52" s="38">
        <v>333</v>
      </c>
      <c r="I52" s="70">
        <v>326</v>
      </c>
      <c r="J52" s="166">
        <v>308</v>
      </c>
      <c r="K52" s="208">
        <v>287</v>
      </c>
      <c r="L52" s="16">
        <v>306</v>
      </c>
      <c r="M52" s="16">
        <v>281</v>
      </c>
      <c r="N52" s="204">
        <v>284</v>
      </c>
      <c r="O52" s="204">
        <v>302</v>
      </c>
      <c r="P52" s="204">
        <v>299</v>
      </c>
      <c r="Q52" s="204">
        <v>285</v>
      </c>
    </row>
    <row r="53" spans="2:17" x14ac:dyDescent="0.2">
      <c r="B53" s="69" t="s">
        <v>33</v>
      </c>
      <c r="C53" s="53">
        <v>286</v>
      </c>
      <c r="D53" s="37">
        <v>290</v>
      </c>
      <c r="E53" s="37">
        <v>259</v>
      </c>
      <c r="F53" s="54">
        <v>256</v>
      </c>
      <c r="G53" s="55">
        <v>262</v>
      </c>
      <c r="H53" s="38">
        <v>266</v>
      </c>
      <c r="I53" s="70">
        <v>270</v>
      </c>
      <c r="J53" s="166">
        <v>256</v>
      </c>
      <c r="K53" s="208">
        <v>256</v>
      </c>
      <c r="L53" s="16">
        <v>264</v>
      </c>
      <c r="M53" s="16">
        <v>247</v>
      </c>
      <c r="N53" s="204">
        <v>264</v>
      </c>
      <c r="O53" s="204">
        <v>259</v>
      </c>
      <c r="P53" s="204">
        <v>264</v>
      </c>
      <c r="Q53" s="204">
        <v>242</v>
      </c>
    </row>
    <row r="54" spans="2:17" x14ac:dyDescent="0.2">
      <c r="B54" s="69" t="s">
        <v>34</v>
      </c>
      <c r="C54" s="53">
        <v>79</v>
      </c>
      <c r="D54" s="37">
        <v>77</v>
      </c>
      <c r="E54" s="37">
        <v>63</v>
      </c>
      <c r="F54" s="54">
        <v>80</v>
      </c>
      <c r="G54" s="55">
        <v>78</v>
      </c>
      <c r="H54" s="38">
        <v>81</v>
      </c>
      <c r="I54" s="70">
        <v>82</v>
      </c>
      <c r="J54" s="166">
        <v>85</v>
      </c>
      <c r="K54" s="208">
        <v>68</v>
      </c>
      <c r="L54" s="16">
        <v>73</v>
      </c>
      <c r="M54" s="16">
        <v>62</v>
      </c>
      <c r="N54" s="16">
        <v>57</v>
      </c>
      <c r="O54" s="16">
        <v>63</v>
      </c>
      <c r="P54" s="16">
        <v>67</v>
      </c>
      <c r="Q54" s="16">
        <v>59</v>
      </c>
    </row>
    <row r="55" spans="2:17" x14ac:dyDescent="0.2">
      <c r="B55" s="69" t="s">
        <v>46</v>
      </c>
      <c r="C55" s="58">
        <v>1162</v>
      </c>
      <c r="D55" s="59">
        <v>1236</v>
      </c>
      <c r="E55" s="59">
        <v>1201</v>
      </c>
      <c r="F55" s="54">
        <v>1164</v>
      </c>
      <c r="G55" s="55">
        <v>1194</v>
      </c>
      <c r="H55" s="38">
        <v>1247</v>
      </c>
      <c r="I55" s="70">
        <v>1198</v>
      </c>
      <c r="J55" s="166">
        <v>1175</v>
      </c>
      <c r="K55" s="208">
        <v>1201</v>
      </c>
      <c r="L55" s="204">
        <v>1141</v>
      </c>
      <c r="M55" s="204">
        <v>1085</v>
      </c>
      <c r="N55" s="204">
        <v>1075</v>
      </c>
      <c r="O55" s="204">
        <v>1121</v>
      </c>
      <c r="P55" s="204">
        <v>1165</v>
      </c>
      <c r="Q55" s="204">
        <v>1136</v>
      </c>
    </row>
    <row r="56" spans="2:17" x14ac:dyDescent="0.2">
      <c r="B56" s="72" t="s">
        <v>82</v>
      </c>
      <c r="C56" s="63">
        <v>10421</v>
      </c>
      <c r="D56" s="63">
        <v>11384</v>
      </c>
      <c r="E56" s="63">
        <v>10512</v>
      </c>
      <c r="F56" s="63">
        <v>10185</v>
      </c>
      <c r="G56" s="64">
        <v>10532</v>
      </c>
      <c r="H56" s="42">
        <v>11191</v>
      </c>
      <c r="I56" s="73">
        <v>10237</v>
      </c>
      <c r="J56" s="73">
        <v>9744</v>
      </c>
      <c r="K56" s="209">
        <v>10168</v>
      </c>
      <c r="L56" s="211">
        <v>10614</v>
      </c>
      <c r="M56" s="211">
        <v>9854</v>
      </c>
      <c r="N56" s="211">
        <v>9158</v>
      </c>
      <c r="O56" s="211">
        <v>9842</v>
      </c>
      <c r="P56" s="211">
        <v>10229</v>
      </c>
      <c r="Q56" s="211">
        <v>9807</v>
      </c>
    </row>
    <row r="58" spans="2:17" ht="15" x14ac:dyDescent="0.2">
      <c r="B58" s="34" t="s">
        <v>115</v>
      </c>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768</v>
      </c>
      <c r="D61" s="308">
        <v>722</v>
      </c>
      <c r="E61" s="308">
        <v>668</v>
      </c>
      <c r="F61" s="311">
        <v>657</v>
      </c>
      <c r="G61" s="297">
        <v>660</v>
      </c>
      <c r="H61" s="299">
        <v>643</v>
      </c>
      <c r="I61" s="302">
        <v>602</v>
      </c>
      <c r="J61" s="302">
        <v>571</v>
      </c>
      <c r="K61" s="295">
        <v>574</v>
      </c>
      <c r="L61" s="205"/>
      <c r="M61" s="205"/>
      <c r="N61" s="205"/>
      <c r="O61" s="205"/>
      <c r="P61" s="205"/>
      <c r="Q61" s="205"/>
    </row>
    <row r="62" spans="2:17" x14ac:dyDescent="0.2">
      <c r="B62" s="69" t="s">
        <v>3</v>
      </c>
      <c r="C62" s="303"/>
      <c r="D62" s="304"/>
      <c r="E62" s="304"/>
      <c r="F62" s="305"/>
      <c r="G62" s="298"/>
      <c r="H62" s="300"/>
      <c r="I62" s="301"/>
      <c r="J62" s="301"/>
      <c r="K62" s="296"/>
      <c r="L62" s="207">
        <v>580</v>
      </c>
      <c r="M62" s="207">
        <v>540</v>
      </c>
      <c r="N62" s="206">
        <v>511</v>
      </c>
      <c r="O62" s="206">
        <v>507</v>
      </c>
      <c r="P62" s="206">
        <v>509</v>
      </c>
      <c r="Q62" s="206">
        <v>470</v>
      </c>
    </row>
    <row r="63" spans="2:17" x14ac:dyDescent="0.2">
      <c r="B63" s="69" t="s">
        <v>4</v>
      </c>
      <c r="C63" s="53">
        <v>6654</v>
      </c>
      <c r="D63" s="37">
        <v>6507</v>
      </c>
      <c r="E63" s="37">
        <v>6341</v>
      </c>
      <c r="F63" s="54">
        <v>6127</v>
      </c>
      <c r="G63" s="55">
        <v>6081</v>
      </c>
      <c r="H63" s="38">
        <v>6110</v>
      </c>
      <c r="I63" s="70">
        <v>5917</v>
      </c>
      <c r="J63" s="166">
        <v>5794</v>
      </c>
      <c r="K63" s="208">
        <v>5697</v>
      </c>
      <c r="L63" s="204">
        <v>5734</v>
      </c>
      <c r="M63" s="204">
        <v>5388</v>
      </c>
      <c r="N63" s="204">
        <v>5209</v>
      </c>
      <c r="O63" s="204">
        <v>5016</v>
      </c>
      <c r="P63" s="204">
        <v>5159</v>
      </c>
      <c r="Q63" s="204">
        <v>4792</v>
      </c>
    </row>
    <row r="64" spans="2:17" x14ac:dyDescent="0.2">
      <c r="B64" s="71" t="s">
        <v>28</v>
      </c>
      <c r="C64" s="303">
        <v>2055</v>
      </c>
      <c r="D64" s="304">
        <v>2031</v>
      </c>
      <c r="E64" s="304">
        <v>1943</v>
      </c>
      <c r="F64" s="305">
        <v>1858</v>
      </c>
      <c r="G64" s="298">
        <v>1806</v>
      </c>
      <c r="H64" s="300">
        <v>1805</v>
      </c>
      <c r="I64" s="301">
        <v>1725</v>
      </c>
      <c r="J64" s="301">
        <v>1660</v>
      </c>
      <c r="K64" s="296">
        <v>1611</v>
      </c>
      <c r="L64" s="207"/>
      <c r="M64" s="207"/>
      <c r="N64" s="207"/>
      <c r="O64" s="207"/>
      <c r="P64" s="207"/>
      <c r="Q64" s="207"/>
    </row>
    <row r="65" spans="2:17" x14ac:dyDescent="0.2">
      <c r="B65" s="69" t="s">
        <v>12</v>
      </c>
      <c r="C65" s="303"/>
      <c r="D65" s="304"/>
      <c r="E65" s="304"/>
      <c r="F65" s="305"/>
      <c r="G65" s="298"/>
      <c r="H65" s="300"/>
      <c r="I65" s="301"/>
      <c r="J65" s="301"/>
      <c r="K65" s="296"/>
      <c r="L65" s="206">
        <v>1630</v>
      </c>
      <c r="M65" s="206">
        <v>1426</v>
      </c>
      <c r="N65" s="206">
        <v>1377</v>
      </c>
      <c r="O65" s="206">
        <v>1297</v>
      </c>
      <c r="P65" s="206">
        <v>1323</v>
      </c>
      <c r="Q65" s="206">
        <v>1214</v>
      </c>
    </row>
    <row r="66" spans="2:17" x14ac:dyDescent="0.2">
      <c r="B66" s="69" t="s">
        <v>125</v>
      </c>
      <c r="C66" s="53">
        <v>4816</v>
      </c>
      <c r="D66" s="37">
        <v>4660</v>
      </c>
      <c r="E66" s="37">
        <v>4525</v>
      </c>
      <c r="F66" s="54">
        <v>4413</v>
      </c>
      <c r="G66" s="55">
        <v>4414</v>
      </c>
      <c r="H66" s="38">
        <v>4444</v>
      </c>
      <c r="I66" s="70">
        <v>4280</v>
      </c>
      <c r="J66" s="166">
        <v>4187</v>
      </c>
      <c r="K66" s="208">
        <v>4161</v>
      </c>
      <c r="L66" s="204">
        <v>4193</v>
      </c>
      <c r="M66" s="204">
        <v>3948</v>
      </c>
      <c r="N66" s="204">
        <v>3811</v>
      </c>
      <c r="O66" s="204">
        <v>3726</v>
      </c>
      <c r="P66" s="204">
        <v>3807</v>
      </c>
      <c r="Q66" s="204">
        <v>3546</v>
      </c>
    </row>
    <row r="67" spans="2:17" x14ac:dyDescent="0.2">
      <c r="B67" s="52" t="s">
        <v>132</v>
      </c>
      <c r="C67" s="53">
        <v>118</v>
      </c>
      <c r="D67" s="37">
        <v>112</v>
      </c>
      <c r="E67" s="37">
        <v>116</v>
      </c>
      <c r="F67" s="54">
        <v>111</v>
      </c>
      <c r="G67" s="55">
        <v>111</v>
      </c>
      <c r="H67" s="38">
        <v>108</v>
      </c>
      <c r="I67" s="70">
        <v>108</v>
      </c>
      <c r="J67" s="166">
        <v>110</v>
      </c>
      <c r="K67" s="208">
        <v>102</v>
      </c>
      <c r="L67" s="16">
        <v>103</v>
      </c>
      <c r="M67" s="16">
        <v>129</v>
      </c>
      <c r="N67" s="204">
        <v>119</v>
      </c>
      <c r="O67" s="204">
        <v>107</v>
      </c>
      <c r="P67" s="204">
        <v>106</v>
      </c>
      <c r="Q67" s="204">
        <v>102</v>
      </c>
    </row>
    <row r="68" spans="2:17" x14ac:dyDescent="0.2">
      <c r="B68" s="69" t="s">
        <v>31</v>
      </c>
      <c r="C68" s="53">
        <v>336</v>
      </c>
      <c r="D68" s="37">
        <v>329</v>
      </c>
      <c r="E68" s="37">
        <v>330</v>
      </c>
      <c r="F68" s="54">
        <v>316</v>
      </c>
      <c r="G68" s="55">
        <v>330</v>
      </c>
      <c r="H68" s="38">
        <v>310</v>
      </c>
      <c r="I68" s="70">
        <v>321</v>
      </c>
      <c r="J68" s="166">
        <v>332</v>
      </c>
      <c r="K68" s="208">
        <v>316</v>
      </c>
      <c r="L68" s="16">
        <v>307</v>
      </c>
      <c r="M68" s="16">
        <v>340</v>
      </c>
      <c r="N68" s="204">
        <v>311</v>
      </c>
      <c r="O68" s="204">
        <v>305</v>
      </c>
      <c r="P68" s="204">
        <v>331</v>
      </c>
      <c r="Q68" s="204">
        <v>303</v>
      </c>
    </row>
    <row r="69" spans="2:17" x14ac:dyDescent="0.2">
      <c r="B69" s="69" t="s">
        <v>42</v>
      </c>
      <c r="C69" s="53">
        <v>97</v>
      </c>
      <c r="D69" s="37">
        <v>97</v>
      </c>
      <c r="E69" s="37">
        <v>95</v>
      </c>
      <c r="F69" s="54">
        <v>86</v>
      </c>
      <c r="G69" s="55">
        <v>80</v>
      </c>
      <c r="H69" s="38">
        <v>86</v>
      </c>
      <c r="I69" s="70">
        <v>85</v>
      </c>
      <c r="J69" s="166">
        <v>76</v>
      </c>
      <c r="K69" s="208">
        <v>81</v>
      </c>
      <c r="L69" s="16">
        <v>81</v>
      </c>
      <c r="M69" s="16">
        <v>85</v>
      </c>
      <c r="N69" s="16">
        <v>102</v>
      </c>
      <c r="O69" s="204">
        <v>88</v>
      </c>
      <c r="P69" s="204">
        <v>101</v>
      </c>
      <c r="Q69" s="204">
        <v>97</v>
      </c>
    </row>
    <row r="70" spans="2:17" x14ac:dyDescent="0.2">
      <c r="B70" s="71" t="s">
        <v>29</v>
      </c>
      <c r="C70" s="303">
        <v>1667</v>
      </c>
      <c r="D70" s="304">
        <v>1623</v>
      </c>
      <c r="E70" s="304">
        <v>1572</v>
      </c>
      <c r="F70" s="305">
        <v>1498</v>
      </c>
      <c r="G70" s="298">
        <v>1480</v>
      </c>
      <c r="H70" s="300">
        <v>1449</v>
      </c>
      <c r="I70" s="301">
        <v>1385</v>
      </c>
      <c r="J70" s="301">
        <v>1357</v>
      </c>
      <c r="K70" s="296">
        <v>1284</v>
      </c>
      <c r="L70" s="207"/>
      <c r="M70" s="207"/>
      <c r="N70" s="207"/>
      <c r="O70" s="207"/>
      <c r="P70" s="207"/>
      <c r="Q70" s="207"/>
    </row>
    <row r="71" spans="2:17" x14ac:dyDescent="0.2">
      <c r="B71" s="69" t="s">
        <v>5</v>
      </c>
      <c r="C71" s="303"/>
      <c r="D71" s="304"/>
      <c r="E71" s="304"/>
      <c r="F71" s="305"/>
      <c r="G71" s="298"/>
      <c r="H71" s="300"/>
      <c r="I71" s="301"/>
      <c r="J71" s="301"/>
      <c r="K71" s="296"/>
      <c r="L71" s="206">
        <v>1239</v>
      </c>
      <c r="M71" s="206">
        <v>1171</v>
      </c>
      <c r="N71" s="206">
        <v>1142</v>
      </c>
      <c r="O71" s="206">
        <v>1071</v>
      </c>
      <c r="P71" s="206">
        <v>1090</v>
      </c>
      <c r="Q71" s="206">
        <v>938</v>
      </c>
    </row>
    <row r="72" spans="2:17" x14ac:dyDescent="0.2">
      <c r="B72" s="69" t="s">
        <v>6</v>
      </c>
      <c r="C72" s="53">
        <v>3953</v>
      </c>
      <c r="D72" s="37">
        <v>3867</v>
      </c>
      <c r="E72" s="37">
        <v>3771</v>
      </c>
      <c r="F72" s="54">
        <v>3690</v>
      </c>
      <c r="G72" s="55">
        <v>3698</v>
      </c>
      <c r="H72" s="38">
        <v>3759</v>
      </c>
      <c r="I72" s="70">
        <v>3652</v>
      </c>
      <c r="J72" s="166">
        <v>3566</v>
      </c>
      <c r="K72" s="208">
        <v>3578</v>
      </c>
      <c r="L72" s="204">
        <v>3631</v>
      </c>
      <c r="M72" s="204">
        <v>3402</v>
      </c>
      <c r="N72" s="204">
        <v>3294</v>
      </c>
      <c r="O72" s="204">
        <v>3177</v>
      </c>
      <c r="P72" s="204">
        <v>3293</v>
      </c>
      <c r="Q72" s="204">
        <v>3124</v>
      </c>
    </row>
    <row r="73" spans="2:17" x14ac:dyDescent="0.2">
      <c r="B73" s="69" t="s">
        <v>7</v>
      </c>
      <c r="C73" s="53">
        <v>1705</v>
      </c>
      <c r="D73" s="37">
        <v>1634</v>
      </c>
      <c r="E73" s="37">
        <v>1560</v>
      </c>
      <c r="F73" s="54">
        <v>1489</v>
      </c>
      <c r="G73" s="55">
        <v>1453</v>
      </c>
      <c r="H73" s="38">
        <v>1433</v>
      </c>
      <c r="I73" s="70">
        <v>1373</v>
      </c>
      <c r="J73" s="166">
        <v>1338</v>
      </c>
      <c r="K73" s="208">
        <v>1313</v>
      </c>
      <c r="L73" s="204">
        <v>1342</v>
      </c>
      <c r="M73" s="204">
        <v>1255</v>
      </c>
      <c r="N73" s="204">
        <v>1194</v>
      </c>
      <c r="O73" s="204">
        <v>1182</v>
      </c>
      <c r="P73" s="204">
        <v>1195</v>
      </c>
      <c r="Q73" s="204">
        <v>1098</v>
      </c>
    </row>
    <row r="74" spans="2:17" x14ac:dyDescent="0.2">
      <c r="B74" s="69" t="s">
        <v>8</v>
      </c>
      <c r="C74" s="53">
        <v>97</v>
      </c>
      <c r="D74" s="37">
        <v>105</v>
      </c>
      <c r="E74" s="37">
        <v>106</v>
      </c>
      <c r="F74" s="54">
        <v>107</v>
      </c>
      <c r="G74" s="55">
        <v>110</v>
      </c>
      <c r="H74" s="38">
        <v>112</v>
      </c>
      <c r="I74" s="70">
        <v>109</v>
      </c>
      <c r="J74" s="166">
        <v>104</v>
      </c>
      <c r="K74" s="208">
        <v>96</v>
      </c>
      <c r="L74" s="16">
        <v>102</v>
      </c>
      <c r="M74" s="16">
        <v>100</v>
      </c>
      <c r="N74" s="16">
        <v>90</v>
      </c>
      <c r="O74" s="204">
        <v>93</v>
      </c>
      <c r="P74" s="204">
        <v>90</v>
      </c>
      <c r="Q74" s="204">
        <v>102</v>
      </c>
    </row>
    <row r="75" spans="2:17" x14ac:dyDescent="0.2">
      <c r="B75" s="71" t="s">
        <v>30</v>
      </c>
      <c r="C75" s="303">
        <v>1517</v>
      </c>
      <c r="D75" s="304">
        <v>1456</v>
      </c>
      <c r="E75" s="304">
        <v>1404</v>
      </c>
      <c r="F75" s="305">
        <v>1424</v>
      </c>
      <c r="G75" s="298">
        <v>1469</v>
      </c>
      <c r="H75" s="300">
        <v>1519</v>
      </c>
      <c r="I75" s="301">
        <v>1515</v>
      </c>
      <c r="J75" s="301">
        <v>1433</v>
      </c>
      <c r="K75" s="296">
        <v>1429</v>
      </c>
      <c r="L75" s="207"/>
      <c r="M75" s="207"/>
      <c r="N75" s="207"/>
      <c r="O75" s="207"/>
      <c r="P75" s="207"/>
      <c r="Q75" s="207"/>
    </row>
    <row r="76" spans="2:17" x14ac:dyDescent="0.2">
      <c r="B76" s="69" t="s">
        <v>24</v>
      </c>
      <c r="C76" s="303"/>
      <c r="D76" s="304"/>
      <c r="E76" s="304"/>
      <c r="F76" s="305"/>
      <c r="G76" s="298"/>
      <c r="H76" s="300"/>
      <c r="I76" s="301"/>
      <c r="J76" s="301"/>
      <c r="K76" s="296"/>
      <c r="L76" s="206">
        <v>1508</v>
      </c>
      <c r="M76" s="206">
        <v>1464</v>
      </c>
      <c r="N76" s="206">
        <v>1439</v>
      </c>
      <c r="O76" s="206">
        <v>1464</v>
      </c>
      <c r="P76" s="206">
        <v>1582</v>
      </c>
      <c r="Q76" s="206">
        <v>1516</v>
      </c>
    </row>
    <row r="77" spans="2:17" x14ac:dyDescent="0.2">
      <c r="B77" s="69" t="s">
        <v>9</v>
      </c>
      <c r="C77" s="53">
        <v>5905</v>
      </c>
      <c r="D77" s="37">
        <v>5773</v>
      </c>
      <c r="E77" s="37">
        <v>5605</v>
      </c>
      <c r="F77" s="54">
        <v>5360</v>
      </c>
      <c r="G77" s="55">
        <v>5272</v>
      </c>
      <c r="H77" s="38">
        <v>5234</v>
      </c>
      <c r="I77" s="70">
        <v>5004</v>
      </c>
      <c r="J77" s="166">
        <v>4932</v>
      </c>
      <c r="K77" s="208">
        <v>4842</v>
      </c>
      <c r="L77" s="204">
        <v>4806</v>
      </c>
      <c r="M77" s="204">
        <v>4464</v>
      </c>
      <c r="N77" s="204">
        <v>4281</v>
      </c>
      <c r="O77" s="204">
        <v>4059</v>
      </c>
      <c r="P77" s="204">
        <v>4086</v>
      </c>
      <c r="Q77" s="204">
        <v>3746</v>
      </c>
    </row>
    <row r="78" spans="2:17" x14ac:dyDescent="0.2">
      <c r="B78" s="71" t="s">
        <v>35</v>
      </c>
      <c r="C78" s="303">
        <v>4124</v>
      </c>
      <c r="D78" s="304">
        <v>4053</v>
      </c>
      <c r="E78" s="304">
        <v>3959</v>
      </c>
      <c r="F78" s="305">
        <v>3860</v>
      </c>
      <c r="G78" s="298">
        <v>3839</v>
      </c>
      <c r="H78" s="300">
        <v>3805</v>
      </c>
      <c r="I78" s="301">
        <v>3715</v>
      </c>
      <c r="J78" s="301">
        <v>3643</v>
      </c>
      <c r="K78" s="296">
        <v>3593</v>
      </c>
      <c r="L78" s="207"/>
      <c r="M78" s="207"/>
      <c r="N78" s="206"/>
      <c r="O78" s="207"/>
      <c r="P78" s="207"/>
      <c r="Q78" s="207"/>
    </row>
    <row r="79" spans="2:17" x14ac:dyDescent="0.2">
      <c r="B79" s="69" t="s">
        <v>25</v>
      </c>
      <c r="C79" s="303"/>
      <c r="D79" s="304"/>
      <c r="E79" s="304"/>
      <c r="F79" s="305"/>
      <c r="G79" s="298"/>
      <c r="H79" s="300"/>
      <c r="I79" s="301"/>
      <c r="J79" s="301"/>
      <c r="K79" s="296"/>
      <c r="L79" s="206">
        <v>3563</v>
      </c>
      <c r="M79" s="206">
        <v>3386</v>
      </c>
      <c r="N79" s="206">
        <v>3275</v>
      </c>
      <c r="O79" s="206">
        <v>3136</v>
      </c>
      <c r="P79" s="206">
        <v>3210</v>
      </c>
      <c r="Q79" s="206">
        <v>2899</v>
      </c>
    </row>
    <row r="80" spans="2:17" x14ac:dyDescent="0.2">
      <c r="B80" s="69" t="s">
        <v>26</v>
      </c>
      <c r="C80" s="58">
        <v>3295</v>
      </c>
      <c r="D80" s="59">
        <v>3164</v>
      </c>
      <c r="E80" s="59">
        <v>3043</v>
      </c>
      <c r="F80" s="54">
        <v>2916</v>
      </c>
      <c r="G80" s="55">
        <v>2894</v>
      </c>
      <c r="H80" s="38">
        <v>2936</v>
      </c>
      <c r="I80" s="70">
        <v>2799</v>
      </c>
      <c r="J80" s="166">
        <v>2714</v>
      </c>
      <c r="K80" s="208">
        <v>2670</v>
      </c>
      <c r="L80" s="204">
        <v>2739</v>
      </c>
      <c r="M80" s="204">
        <v>2539</v>
      </c>
      <c r="N80" s="204">
        <v>2436</v>
      </c>
      <c r="O80" s="204">
        <v>2381</v>
      </c>
      <c r="P80" s="204">
        <v>2453</v>
      </c>
      <c r="Q80" s="204">
        <v>2358</v>
      </c>
    </row>
    <row r="81" spans="2:17" x14ac:dyDescent="0.2">
      <c r="B81" s="72" t="s">
        <v>83</v>
      </c>
      <c r="C81" s="63">
        <v>7422</v>
      </c>
      <c r="D81" s="63">
        <v>7229</v>
      </c>
      <c r="E81" s="63">
        <v>7009</v>
      </c>
      <c r="F81" s="63">
        <v>6784</v>
      </c>
      <c r="G81" s="64">
        <v>6741</v>
      </c>
      <c r="H81" s="42">
        <v>6753</v>
      </c>
      <c r="I81" s="73">
        <v>6519</v>
      </c>
      <c r="J81" s="73">
        <v>6365</v>
      </c>
      <c r="K81" s="209">
        <v>6271</v>
      </c>
      <c r="L81" s="215">
        <v>6314</v>
      </c>
      <c r="M81" s="215">
        <v>5928</v>
      </c>
      <c r="N81" s="211">
        <v>5720</v>
      </c>
      <c r="O81" s="215">
        <v>5523</v>
      </c>
      <c r="P81" s="215">
        <v>5668</v>
      </c>
      <c r="Q81" s="215">
        <v>5262</v>
      </c>
    </row>
    <row r="84" spans="2:17" ht="15" x14ac:dyDescent="0.2">
      <c r="B84" s="34" t="s">
        <v>116</v>
      </c>
    </row>
    <row r="86" spans="2:17" x14ac:dyDescent="0.2">
      <c r="B86" s="231" t="s">
        <v>146</v>
      </c>
      <c r="C86" s="49">
        <v>41518</v>
      </c>
      <c r="D86" s="49">
        <v>41609</v>
      </c>
      <c r="E86" s="49">
        <v>41699</v>
      </c>
      <c r="F86" s="49">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12">
        <v>4512</v>
      </c>
      <c r="D87" s="308">
        <v>4575</v>
      </c>
      <c r="E87" s="308">
        <v>4588</v>
      </c>
      <c r="F87" s="311">
        <v>4594</v>
      </c>
      <c r="G87" s="297">
        <v>4615</v>
      </c>
      <c r="H87" s="299">
        <v>4621</v>
      </c>
      <c r="I87" s="302">
        <v>4623</v>
      </c>
      <c r="J87" s="302">
        <v>4615</v>
      </c>
      <c r="K87" s="295">
        <v>4595</v>
      </c>
      <c r="L87" s="205"/>
      <c r="M87" s="205"/>
      <c r="N87" s="205"/>
      <c r="O87" s="205"/>
      <c r="P87" s="205"/>
      <c r="Q87" s="205"/>
    </row>
    <row r="88" spans="2:17" x14ac:dyDescent="0.2">
      <c r="B88" s="69" t="s">
        <v>47</v>
      </c>
      <c r="C88" s="303"/>
      <c r="D88" s="304"/>
      <c r="E88" s="304"/>
      <c r="F88" s="305"/>
      <c r="G88" s="298"/>
      <c r="H88" s="300"/>
      <c r="I88" s="301"/>
      <c r="J88" s="301"/>
      <c r="K88" s="296"/>
      <c r="L88" s="206">
        <v>4599</v>
      </c>
      <c r="M88" s="206">
        <v>4586</v>
      </c>
      <c r="N88" s="206">
        <v>4575</v>
      </c>
      <c r="O88" s="206">
        <v>4592</v>
      </c>
      <c r="P88" s="206">
        <v>4622</v>
      </c>
      <c r="Q88" s="206">
        <v>4578</v>
      </c>
    </row>
    <row r="89" spans="2:17" x14ac:dyDescent="0.2">
      <c r="B89" s="69" t="s">
        <v>41</v>
      </c>
      <c r="C89" s="53">
        <v>611</v>
      </c>
      <c r="D89" s="37">
        <v>631</v>
      </c>
      <c r="E89" s="37">
        <v>637</v>
      </c>
      <c r="F89" s="54">
        <v>649</v>
      </c>
      <c r="G89" s="55">
        <v>656</v>
      </c>
      <c r="H89" s="38">
        <v>651</v>
      </c>
      <c r="I89" s="70">
        <v>650</v>
      </c>
      <c r="J89" s="166">
        <v>645</v>
      </c>
      <c r="K89" s="208">
        <v>637</v>
      </c>
      <c r="L89" s="16">
        <v>642</v>
      </c>
      <c r="M89" s="16">
        <v>653</v>
      </c>
      <c r="N89" s="204">
        <v>630</v>
      </c>
      <c r="O89" s="204">
        <v>623</v>
      </c>
      <c r="P89" s="204">
        <v>663</v>
      </c>
      <c r="Q89" s="204">
        <v>655</v>
      </c>
    </row>
    <row r="90" spans="2:17" x14ac:dyDescent="0.2">
      <c r="B90" s="71" t="s">
        <v>2</v>
      </c>
      <c r="C90" s="303">
        <v>2561</v>
      </c>
      <c r="D90" s="304">
        <v>2585</v>
      </c>
      <c r="E90" s="304">
        <v>2604</v>
      </c>
      <c r="F90" s="305">
        <v>2604</v>
      </c>
      <c r="G90" s="298">
        <v>2616</v>
      </c>
      <c r="H90" s="300">
        <v>2621</v>
      </c>
      <c r="I90" s="301">
        <v>2619</v>
      </c>
      <c r="J90" s="301">
        <v>2617</v>
      </c>
      <c r="K90" s="296">
        <v>2586</v>
      </c>
      <c r="L90" s="207"/>
      <c r="M90" s="207"/>
      <c r="N90" s="207"/>
      <c r="O90" s="207"/>
      <c r="P90" s="207"/>
      <c r="Q90" s="207"/>
    </row>
    <row r="91" spans="2:17" x14ac:dyDescent="0.2">
      <c r="B91" s="69" t="s">
        <v>3</v>
      </c>
      <c r="C91" s="303"/>
      <c r="D91" s="304"/>
      <c r="E91" s="304"/>
      <c r="F91" s="305"/>
      <c r="G91" s="298"/>
      <c r="H91" s="300"/>
      <c r="I91" s="301"/>
      <c r="J91" s="301"/>
      <c r="K91" s="296"/>
      <c r="L91" s="206">
        <v>2600</v>
      </c>
      <c r="M91" s="206">
        <v>2589</v>
      </c>
      <c r="N91" s="206">
        <v>2586</v>
      </c>
      <c r="O91" s="206">
        <v>2610</v>
      </c>
      <c r="P91" s="206">
        <v>2648</v>
      </c>
      <c r="Q91" s="206">
        <v>2607</v>
      </c>
    </row>
    <row r="92" spans="2:17" x14ac:dyDescent="0.2">
      <c r="B92" s="69" t="s">
        <v>4</v>
      </c>
      <c r="C92" s="53">
        <v>2562</v>
      </c>
      <c r="D92" s="37">
        <v>2621</v>
      </c>
      <c r="E92" s="37">
        <v>2621</v>
      </c>
      <c r="F92" s="54">
        <v>2639</v>
      </c>
      <c r="G92" s="55">
        <v>2655</v>
      </c>
      <c r="H92" s="38">
        <v>2651</v>
      </c>
      <c r="I92" s="70">
        <v>2654</v>
      </c>
      <c r="J92" s="166">
        <v>2643</v>
      </c>
      <c r="K92" s="208">
        <v>2646</v>
      </c>
      <c r="L92" s="204">
        <v>2641</v>
      </c>
      <c r="M92" s="204">
        <v>2650</v>
      </c>
      <c r="N92" s="204">
        <v>2619</v>
      </c>
      <c r="O92" s="204">
        <v>2605</v>
      </c>
      <c r="P92" s="204">
        <v>2637</v>
      </c>
      <c r="Q92" s="204">
        <v>2626</v>
      </c>
    </row>
    <row r="93" spans="2:17" x14ac:dyDescent="0.2">
      <c r="B93" s="71" t="s">
        <v>28</v>
      </c>
      <c r="C93" s="303">
        <v>2387</v>
      </c>
      <c r="D93" s="304">
        <v>2412</v>
      </c>
      <c r="E93" s="304">
        <v>2414</v>
      </c>
      <c r="F93" s="305">
        <v>2400</v>
      </c>
      <c r="G93" s="298">
        <v>2399</v>
      </c>
      <c r="H93" s="300">
        <v>2402</v>
      </c>
      <c r="I93" s="301">
        <v>2408</v>
      </c>
      <c r="J93" s="301">
        <v>2391</v>
      </c>
      <c r="K93" s="296">
        <v>2373</v>
      </c>
      <c r="L93" s="207"/>
      <c r="M93" s="207"/>
      <c r="N93" s="205"/>
      <c r="O93" s="205"/>
      <c r="P93" s="205"/>
      <c r="Q93" s="205"/>
    </row>
    <row r="94" spans="2:17" x14ac:dyDescent="0.2">
      <c r="B94" s="69" t="s">
        <v>12</v>
      </c>
      <c r="C94" s="303"/>
      <c r="D94" s="304"/>
      <c r="E94" s="304"/>
      <c r="F94" s="305"/>
      <c r="G94" s="298"/>
      <c r="H94" s="300"/>
      <c r="I94" s="301"/>
      <c r="J94" s="301"/>
      <c r="K94" s="296"/>
      <c r="L94" s="206">
        <v>2367</v>
      </c>
      <c r="M94" s="206">
        <v>2280</v>
      </c>
      <c r="N94" s="206">
        <v>2274</v>
      </c>
      <c r="O94" s="206">
        <v>2280</v>
      </c>
      <c r="P94" s="206">
        <v>2318</v>
      </c>
      <c r="Q94" s="206">
        <v>2302</v>
      </c>
    </row>
    <row r="95" spans="2:17" x14ac:dyDescent="0.2">
      <c r="B95" s="69" t="s">
        <v>125</v>
      </c>
      <c r="C95" s="53">
        <v>2137</v>
      </c>
      <c r="D95" s="37">
        <v>2192</v>
      </c>
      <c r="E95" s="37">
        <v>2196</v>
      </c>
      <c r="F95" s="54">
        <v>2233</v>
      </c>
      <c r="G95" s="55">
        <v>2248</v>
      </c>
      <c r="H95" s="38">
        <v>2249</v>
      </c>
      <c r="I95" s="70">
        <v>2242</v>
      </c>
      <c r="J95" s="166">
        <v>2248</v>
      </c>
      <c r="K95" s="208">
        <v>2252</v>
      </c>
      <c r="L95" s="204">
        <v>2262</v>
      </c>
      <c r="M95" s="204">
        <v>2273</v>
      </c>
      <c r="N95" s="204">
        <v>2259</v>
      </c>
      <c r="O95" s="204">
        <v>2271</v>
      </c>
      <c r="P95" s="204">
        <v>2301</v>
      </c>
      <c r="Q95" s="204">
        <v>2267</v>
      </c>
    </row>
    <row r="96" spans="2:17" x14ac:dyDescent="0.2">
      <c r="B96" s="52" t="s">
        <v>132</v>
      </c>
      <c r="C96" s="53">
        <v>62</v>
      </c>
      <c r="D96" s="37">
        <v>69</v>
      </c>
      <c r="E96" s="37">
        <v>69</v>
      </c>
      <c r="F96" s="54">
        <v>72</v>
      </c>
      <c r="G96" s="55">
        <v>75</v>
      </c>
      <c r="H96" s="38">
        <v>77</v>
      </c>
      <c r="I96" s="70">
        <v>80</v>
      </c>
      <c r="J96" s="166">
        <v>79</v>
      </c>
      <c r="K96" s="208">
        <v>77</v>
      </c>
      <c r="L96" s="16">
        <v>77</v>
      </c>
      <c r="M96" s="16">
        <v>91</v>
      </c>
      <c r="N96" s="204">
        <v>87</v>
      </c>
      <c r="O96" s="204">
        <v>83</v>
      </c>
      <c r="P96" s="204">
        <v>83</v>
      </c>
      <c r="Q96" s="204">
        <v>78</v>
      </c>
    </row>
    <row r="97" spans="2:17" x14ac:dyDescent="0.2">
      <c r="B97" s="69" t="s">
        <v>31</v>
      </c>
      <c r="C97" s="53">
        <v>468</v>
      </c>
      <c r="D97" s="37">
        <v>468</v>
      </c>
      <c r="E97" s="37">
        <v>478</v>
      </c>
      <c r="F97" s="54">
        <v>470</v>
      </c>
      <c r="G97" s="55">
        <v>478</v>
      </c>
      <c r="H97" s="38">
        <v>474</v>
      </c>
      <c r="I97" s="70">
        <v>472</v>
      </c>
      <c r="J97" s="166">
        <v>472</v>
      </c>
      <c r="K97" s="208">
        <v>458</v>
      </c>
      <c r="L97" s="16">
        <v>460</v>
      </c>
      <c r="M97" s="16">
        <v>522</v>
      </c>
      <c r="N97" s="204">
        <v>516</v>
      </c>
      <c r="O97" s="204">
        <v>503</v>
      </c>
      <c r="P97" s="204">
        <v>502</v>
      </c>
      <c r="Q97" s="204">
        <v>501</v>
      </c>
    </row>
    <row r="98" spans="2:17" x14ac:dyDescent="0.2">
      <c r="B98" s="69" t="s">
        <v>42</v>
      </c>
      <c r="C98" s="53">
        <v>69</v>
      </c>
      <c r="D98" s="37">
        <v>65</v>
      </c>
      <c r="E98" s="37">
        <v>68</v>
      </c>
      <c r="F98" s="54">
        <v>68</v>
      </c>
      <c r="G98" s="55">
        <v>71</v>
      </c>
      <c r="H98" s="38">
        <v>70</v>
      </c>
      <c r="I98" s="70">
        <v>71</v>
      </c>
      <c r="J98" s="166">
        <v>70</v>
      </c>
      <c r="K98" s="208">
        <v>72</v>
      </c>
      <c r="L98" s="16">
        <v>75</v>
      </c>
      <c r="M98" s="16">
        <v>73</v>
      </c>
      <c r="N98" s="16">
        <v>69</v>
      </c>
      <c r="O98" s="204">
        <v>78</v>
      </c>
      <c r="P98" s="204">
        <v>81</v>
      </c>
      <c r="Q98" s="204">
        <v>85</v>
      </c>
    </row>
    <row r="99" spans="2:17" x14ac:dyDescent="0.2">
      <c r="B99" s="71" t="s">
        <v>29</v>
      </c>
      <c r="C99" s="303">
        <v>422</v>
      </c>
      <c r="D99" s="304">
        <v>433</v>
      </c>
      <c r="E99" s="304">
        <v>424</v>
      </c>
      <c r="F99" s="305">
        <v>407</v>
      </c>
      <c r="G99" s="298">
        <v>401</v>
      </c>
      <c r="H99" s="300">
        <v>404</v>
      </c>
      <c r="I99" s="301">
        <v>398</v>
      </c>
      <c r="J99" s="301">
        <v>389</v>
      </c>
      <c r="K99" s="296">
        <v>376</v>
      </c>
      <c r="L99" s="207"/>
      <c r="M99" s="207"/>
      <c r="N99" s="205"/>
      <c r="O99" s="205"/>
      <c r="P99" s="205"/>
      <c r="Q99" s="205"/>
    </row>
    <row r="100" spans="2:17" x14ac:dyDescent="0.2">
      <c r="B100" s="69" t="s">
        <v>5</v>
      </c>
      <c r="C100" s="303"/>
      <c r="D100" s="304"/>
      <c r="E100" s="304"/>
      <c r="F100" s="305"/>
      <c r="G100" s="298"/>
      <c r="H100" s="300"/>
      <c r="I100" s="301"/>
      <c r="J100" s="301"/>
      <c r="K100" s="296"/>
      <c r="L100" s="207">
        <v>385</v>
      </c>
      <c r="M100" s="207">
        <v>378</v>
      </c>
      <c r="N100" s="206">
        <v>384</v>
      </c>
      <c r="O100" s="239">
        <v>390</v>
      </c>
      <c r="P100" s="239">
        <v>388</v>
      </c>
      <c r="Q100" s="239">
        <v>396</v>
      </c>
    </row>
    <row r="101" spans="2:17" x14ac:dyDescent="0.2">
      <c r="B101" s="69" t="s">
        <v>6</v>
      </c>
      <c r="C101" s="53">
        <v>986</v>
      </c>
      <c r="D101" s="37">
        <v>988</v>
      </c>
      <c r="E101" s="37">
        <v>992</v>
      </c>
      <c r="F101" s="54">
        <v>1011</v>
      </c>
      <c r="G101" s="55">
        <v>1015</v>
      </c>
      <c r="H101" s="38">
        <v>995</v>
      </c>
      <c r="I101" s="70">
        <v>987</v>
      </c>
      <c r="J101" s="166">
        <v>986</v>
      </c>
      <c r="K101" s="208">
        <v>975</v>
      </c>
      <c r="L101" s="16">
        <v>982</v>
      </c>
      <c r="M101" s="16">
        <v>994</v>
      </c>
      <c r="N101" s="204">
        <v>999</v>
      </c>
      <c r="O101" s="204">
        <v>1002</v>
      </c>
      <c r="P101" s="204">
        <v>1012</v>
      </c>
      <c r="Q101" s="204">
        <v>996</v>
      </c>
    </row>
    <row r="102" spans="2:17" x14ac:dyDescent="0.2">
      <c r="B102" s="69" t="s">
        <v>7</v>
      </c>
      <c r="C102" s="53">
        <v>1970</v>
      </c>
      <c r="D102" s="37">
        <v>2001</v>
      </c>
      <c r="E102" s="37">
        <v>2003</v>
      </c>
      <c r="F102" s="54">
        <v>2003</v>
      </c>
      <c r="G102" s="55">
        <v>2005</v>
      </c>
      <c r="H102" s="38">
        <v>2014</v>
      </c>
      <c r="I102" s="70">
        <v>1995</v>
      </c>
      <c r="J102" s="166">
        <v>1975</v>
      </c>
      <c r="K102" s="208">
        <v>1975</v>
      </c>
      <c r="L102" s="204">
        <v>1980</v>
      </c>
      <c r="M102" s="204">
        <v>1980</v>
      </c>
      <c r="N102" s="204">
        <v>1956</v>
      </c>
      <c r="O102" s="204">
        <v>1935</v>
      </c>
      <c r="P102" s="204">
        <v>1958</v>
      </c>
      <c r="Q102" s="204">
        <v>1908</v>
      </c>
    </row>
    <row r="103" spans="2:17" x14ac:dyDescent="0.2">
      <c r="B103" s="69" t="s">
        <v>8</v>
      </c>
      <c r="C103" s="53">
        <v>1745</v>
      </c>
      <c r="D103" s="37">
        <v>1784</v>
      </c>
      <c r="E103" s="37">
        <v>1806</v>
      </c>
      <c r="F103" s="54">
        <v>1822</v>
      </c>
      <c r="G103" s="55">
        <v>1850</v>
      </c>
      <c r="H103" s="38">
        <v>1859</v>
      </c>
      <c r="I103" s="70">
        <v>1893</v>
      </c>
      <c r="J103" s="166">
        <v>1910</v>
      </c>
      <c r="K103" s="208">
        <v>1906</v>
      </c>
      <c r="L103" s="204">
        <v>1894</v>
      </c>
      <c r="M103" s="204">
        <v>1887</v>
      </c>
      <c r="N103" s="204">
        <v>1866</v>
      </c>
      <c r="O103" s="204">
        <v>1888</v>
      </c>
      <c r="P103" s="204">
        <v>1927</v>
      </c>
      <c r="Q103" s="204">
        <v>1933</v>
      </c>
    </row>
    <row r="104" spans="2:17" ht="14.25" customHeight="1" x14ac:dyDescent="0.2">
      <c r="B104" s="71" t="s">
        <v>30</v>
      </c>
      <c r="C104" s="303">
        <v>423</v>
      </c>
      <c r="D104" s="304">
        <v>445</v>
      </c>
      <c r="E104" s="304">
        <v>438</v>
      </c>
      <c r="F104" s="305">
        <v>436</v>
      </c>
      <c r="G104" s="298">
        <v>295</v>
      </c>
      <c r="H104" s="300">
        <v>273</v>
      </c>
      <c r="I104" s="301">
        <v>294</v>
      </c>
      <c r="J104" s="301">
        <v>271</v>
      </c>
      <c r="K104" s="296">
        <v>279</v>
      </c>
      <c r="L104" s="207"/>
      <c r="M104" s="207"/>
      <c r="N104" s="207"/>
      <c r="O104" s="207"/>
      <c r="P104" s="207"/>
      <c r="Q104" s="207"/>
    </row>
    <row r="105" spans="2:17" x14ac:dyDescent="0.2">
      <c r="B105" s="69" t="s">
        <v>24</v>
      </c>
      <c r="C105" s="303"/>
      <c r="D105" s="304"/>
      <c r="E105" s="304"/>
      <c r="F105" s="305"/>
      <c r="G105" s="298"/>
      <c r="H105" s="300"/>
      <c r="I105" s="301"/>
      <c r="J105" s="301"/>
      <c r="K105" s="296"/>
      <c r="L105" s="207">
        <v>297</v>
      </c>
      <c r="M105" s="207">
        <v>309</v>
      </c>
      <c r="N105" s="206">
        <v>287</v>
      </c>
      <c r="O105" s="206">
        <v>278</v>
      </c>
      <c r="P105" s="206">
        <v>293</v>
      </c>
      <c r="Q105" s="206">
        <v>286</v>
      </c>
    </row>
    <row r="106" spans="2:17" x14ac:dyDescent="0.2">
      <c r="B106" s="69" t="s">
        <v>9</v>
      </c>
      <c r="C106" s="53">
        <v>4700</v>
      </c>
      <c r="D106" s="37">
        <v>4761</v>
      </c>
      <c r="E106" s="37">
        <v>4787</v>
      </c>
      <c r="F106" s="54">
        <v>4807</v>
      </c>
      <c r="G106" s="55">
        <v>4976</v>
      </c>
      <c r="H106" s="38">
        <v>4999</v>
      </c>
      <c r="I106" s="70">
        <v>4979</v>
      </c>
      <c r="J106" s="166">
        <v>4989</v>
      </c>
      <c r="K106" s="208">
        <v>4953</v>
      </c>
      <c r="L106" s="204">
        <v>4944</v>
      </c>
      <c r="M106" s="204">
        <v>4930</v>
      </c>
      <c r="N106" s="204">
        <v>4918</v>
      </c>
      <c r="O106" s="204">
        <v>4937</v>
      </c>
      <c r="P106" s="204">
        <v>4992</v>
      </c>
      <c r="Q106" s="204">
        <v>4947</v>
      </c>
    </row>
    <row r="107" spans="2:17" ht="14.25" customHeight="1" x14ac:dyDescent="0.2">
      <c r="B107" s="71" t="s">
        <v>36</v>
      </c>
      <c r="C107" s="303">
        <v>1271</v>
      </c>
      <c r="D107" s="304">
        <v>1290</v>
      </c>
      <c r="E107" s="304">
        <v>1302</v>
      </c>
      <c r="F107" s="305">
        <v>1316</v>
      </c>
      <c r="G107" s="298">
        <v>1328</v>
      </c>
      <c r="H107" s="300">
        <v>1322</v>
      </c>
      <c r="I107" s="301">
        <v>1331</v>
      </c>
      <c r="J107" s="301">
        <v>1326</v>
      </c>
      <c r="K107" s="296">
        <v>1329</v>
      </c>
      <c r="L107" s="207"/>
      <c r="M107" s="207"/>
      <c r="N107" s="207"/>
      <c r="O107" s="207"/>
      <c r="P107" s="207"/>
      <c r="Q107" s="207"/>
    </row>
    <row r="108" spans="2:17" x14ac:dyDescent="0.2">
      <c r="B108" s="69" t="s">
        <v>44</v>
      </c>
      <c r="C108" s="303"/>
      <c r="D108" s="304"/>
      <c r="E108" s="304"/>
      <c r="F108" s="305"/>
      <c r="G108" s="298"/>
      <c r="H108" s="300"/>
      <c r="I108" s="301"/>
      <c r="J108" s="301"/>
      <c r="K108" s="296"/>
      <c r="L108" s="206">
        <v>1334</v>
      </c>
      <c r="M108" s="206">
        <v>1340</v>
      </c>
      <c r="N108" s="206">
        <v>1348</v>
      </c>
      <c r="O108" s="206">
        <v>1381</v>
      </c>
      <c r="P108" s="206">
        <v>1388</v>
      </c>
      <c r="Q108" s="206">
        <v>1377</v>
      </c>
    </row>
    <row r="109" spans="2:17" x14ac:dyDescent="0.2">
      <c r="B109" s="69" t="s">
        <v>37</v>
      </c>
      <c r="C109" s="53">
        <v>725</v>
      </c>
      <c r="D109" s="37">
        <v>724</v>
      </c>
      <c r="E109" s="37">
        <v>722</v>
      </c>
      <c r="F109" s="54">
        <v>720</v>
      </c>
      <c r="G109" s="55">
        <v>719</v>
      </c>
      <c r="H109" s="38">
        <v>709</v>
      </c>
      <c r="I109" s="70">
        <v>708</v>
      </c>
      <c r="J109" s="166">
        <v>702</v>
      </c>
      <c r="K109" s="208">
        <v>694</v>
      </c>
      <c r="L109" s="16">
        <v>700</v>
      </c>
      <c r="M109" s="16">
        <v>696</v>
      </c>
      <c r="N109" s="204">
        <v>696</v>
      </c>
      <c r="O109" s="204">
        <v>691</v>
      </c>
      <c r="P109" s="204">
        <v>689</v>
      </c>
      <c r="Q109" s="204">
        <v>691</v>
      </c>
    </row>
    <row r="110" spans="2:17" x14ac:dyDescent="0.2">
      <c r="B110" s="69" t="s">
        <v>48</v>
      </c>
      <c r="C110" s="53">
        <v>413</v>
      </c>
      <c r="D110" s="37">
        <v>411</v>
      </c>
      <c r="E110" s="37">
        <v>418</v>
      </c>
      <c r="F110" s="54">
        <v>412</v>
      </c>
      <c r="G110" s="55">
        <v>415</v>
      </c>
      <c r="H110" s="38">
        <v>412</v>
      </c>
      <c r="I110" s="70">
        <v>416</v>
      </c>
      <c r="J110" s="166">
        <v>428</v>
      </c>
      <c r="K110" s="208">
        <v>416</v>
      </c>
      <c r="L110" s="16">
        <v>413</v>
      </c>
      <c r="M110" s="16">
        <v>414</v>
      </c>
      <c r="N110" s="204">
        <v>401</v>
      </c>
      <c r="O110" s="204">
        <v>392</v>
      </c>
      <c r="P110" s="204">
        <v>403</v>
      </c>
      <c r="Q110" s="204">
        <v>384</v>
      </c>
    </row>
    <row r="111" spans="2:17" x14ac:dyDescent="0.2">
      <c r="B111" s="69" t="s">
        <v>38</v>
      </c>
      <c r="C111" s="53">
        <v>378</v>
      </c>
      <c r="D111" s="37">
        <v>377</v>
      </c>
      <c r="E111" s="37">
        <v>384</v>
      </c>
      <c r="F111" s="54">
        <v>385</v>
      </c>
      <c r="G111" s="55">
        <v>377</v>
      </c>
      <c r="H111" s="38">
        <v>375</v>
      </c>
      <c r="I111" s="70">
        <v>379</v>
      </c>
      <c r="J111" s="166">
        <v>362</v>
      </c>
      <c r="K111" s="208">
        <v>354</v>
      </c>
      <c r="L111" s="16">
        <v>363</v>
      </c>
      <c r="M111" s="16">
        <v>368</v>
      </c>
      <c r="N111" s="204">
        <v>366</v>
      </c>
      <c r="O111" s="204">
        <v>368</v>
      </c>
      <c r="P111" s="204">
        <v>377</v>
      </c>
      <c r="Q111" s="204">
        <v>370</v>
      </c>
    </row>
    <row r="112" spans="2:17" x14ac:dyDescent="0.2">
      <c r="B112" s="69" t="s">
        <v>39</v>
      </c>
      <c r="C112" s="53">
        <v>368</v>
      </c>
      <c r="D112" s="37">
        <v>378</v>
      </c>
      <c r="E112" s="37">
        <v>373</v>
      </c>
      <c r="F112" s="54">
        <v>366</v>
      </c>
      <c r="G112" s="55">
        <v>369</v>
      </c>
      <c r="H112" s="38">
        <v>368</v>
      </c>
      <c r="I112" s="70">
        <v>362</v>
      </c>
      <c r="J112" s="166">
        <v>356</v>
      </c>
      <c r="K112" s="208">
        <v>368</v>
      </c>
      <c r="L112" s="16">
        <v>349</v>
      </c>
      <c r="M112" s="16">
        <v>335</v>
      </c>
      <c r="N112" s="204">
        <v>331</v>
      </c>
      <c r="O112" s="204">
        <v>324</v>
      </c>
      <c r="P112" s="204">
        <v>329</v>
      </c>
      <c r="Q112" s="204">
        <v>325</v>
      </c>
    </row>
    <row r="113" spans="2:17" x14ac:dyDescent="0.2">
      <c r="B113" s="69" t="s">
        <v>40</v>
      </c>
      <c r="C113" s="53">
        <v>207</v>
      </c>
      <c r="D113" s="37">
        <v>208</v>
      </c>
      <c r="E113" s="37">
        <v>210</v>
      </c>
      <c r="F113" s="54">
        <v>215</v>
      </c>
      <c r="G113" s="55">
        <v>212</v>
      </c>
      <c r="H113" s="38">
        <v>216</v>
      </c>
      <c r="I113" s="70">
        <v>214</v>
      </c>
      <c r="J113" s="166">
        <v>226</v>
      </c>
      <c r="K113" s="208">
        <v>220</v>
      </c>
      <c r="L113" s="16">
        <v>222</v>
      </c>
      <c r="M113" s="16">
        <v>228</v>
      </c>
      <c r="N113" s="16">
        <v>230</v>
      </c>
      <c r="O113" s="16">
        <v>237</v>
      </c>
      <c r="P113" s="16">
        <v>240</v>
      </c>
      <c r="Q113" s="16">
        <v>239</v>
      </c>
    </row>
    <row r="114" spans="2:17" x14ac:dyDescent="0.2">
      <c r="B114" s="69" t="s">
        <v>49</v>
      </c>
      <c r="C114" s="53">
        <v>408</v>
      </c>
      <c r="D114" s="37">
        <v>433</v>
      </c>
      <c r="E114" s="37">
        <v>436</v>
      </c>
      <c r="F114" s="54">
        <v>433</v>
      </c>
      <c r="G114" s="55">
        <v>437</v>
      </c>
      <c r="H114" s="38">
        <v>444</v>
      </c>
      <c r="I114" s="70">
        <v>453</v>
      </c>
      <c r="J114" s="166">
        <v>456</v>
      </c>
      <c r="K114" s="208">
        <v>466</v>
      </c>
      <c r="L114" s="16">
        <v>483</v>
      </c>
      <c r="M114" s="16">
        <v>472</v>
      </c>
      <c r="N114" s="204">
        <v>470</v>
      </c>
      <c r="O114" s="204">
        <v>469</v>
      </c>
      <c r="P114" s="204">
        <v>467</v>
      </c>
      <c r="Q114" s="204">
        <v>471</v>
      </c>
    </row>
    <row r="115" spans="2:17" x14ac:dyDescent="0.2">
      <c r="B115" s="69" t="s">
        <v>50</v>
      </c>
      <c r="C115" s="58">
        <v>742</v>
      </c>
      <c r="D115" s="59">
        <v>754</v>
      </c>
      <c r="E115" s="59">
        <v>743</v>
      </c>
      <c r="F115" s="54">
        <v>747</v>
      </c>
      <c r="G115" s="55">
        <v>758</v>
      </c>
      <c r="H115" s="38">
        <v>775</v>
      </c>
      <c r="I115" s="70">
        <v>760</v>
      </c>
      <c r="J115" s="166">
        <v>759</v>
      </c>
      <c r="K115" s="208">
        <v>748</v>
      </c>
      <c r="L115" s="16">
        <v>735</v>
      </c>
      <c r="M115" s="16">
        <v>733</v>
      </c>
      <c r="N115" s="204">
        <v>733</v>
      </c>
      <c r="O115" s="204">
        <v>730</v>
      </c>
      <c r="P115" s="204">
        <v>729</v>
      </c>
      <c r="Q115" s="204">
        <v>721</v>
      </c>
    </row>
    <row r="116" spans="2:17" x14ac:dyDescent="0.2">
      <c r="B116" s="72" t="s">
        <v>84</v>
      </c>
      <c r="C116" s="63">
        <v>5123</v>
      </c>
      <c r="D116" s="63">
        <v>5206</v>
      </c>
      <c r="E116" s="63">
        <v>5225</v>
      </c>
      <c r="F116" s="63">
        <v>5243</v>
      </c>
      <c r="G116" s="64">
        <v>5271</v>
      </c>
      <c r="H116" s="42">
        <v>5272</v>
      </c>
      <c r="I116" s="73">
        <v>5273</v>
      </c>
      <c r="J116" s="73">
        <v>5260</v>
      </c>
      <c r="K116" s="209">
        <v>5232</v>
      </c>
      <c r="L116" s="211">
        <v>5241</v>
      </c>
      <c r="M116" s="211">
        <v>5239</v>
      </c>
      <c r="N116" s="211">
        <v>5205</v>
      </c>
      <c r="O116" s="211">
        <v>5215</v>
      </c>
      <c r="P116" s="211">
        <v>5285</v>
      </c>
      <c r="Q116" s="211">
        <v>5233</v>
      </c>
    </row>
    <row r="118" spans="2:17" ht="15" x14ac:dyDescent="0.2">
      <c r="B118" s="34" t="s">
        <v>85</v>
      </c>
    </row>
    <row r="120" spans="2:17" x14ac:dyDescent="0.2">
      <c r="B120" s="86"/>
      <c r="C120" s="49">
        <v>41518</v>
      </c>
      <c r="D120" s="49">
        <v>41609</v>
      </c>
      <c r="E120" s="49">
        <v>41699</v>
      </c>
      <c r="F120" s="49">
        <v>41791</v>
      </c>
      <c r="G120" s="50">
        <v>41883</v>
      </c>
      <c r="H120" s="27" t="s">
        <v>119</v>
      </c>
      <c r="I120" s="67" t="s">
        <v>121</v>
      </c>
      <c r="J120" s="67" t="s">
        <v>123</v>
      </c>
      <c r="K120" s="67" t="s">
        <v>128</v>
      </c>
      <c r="L120" s="196" t="s">
        <v>135</v>
      </c>
      <c r="M120" s="229" t="s">
        <v>140</v>
      </c>
      <c r="N120" s="230" t="s">
        <v>143</v>
      </c>
      <c r="O120" s="235" t="s">
        <v>149</v>
      </c>
      <c r="P120" s="241" t="s">
        <v>151</v>
      </c>
      <c r="Q120" s="242" t="s">
        <v>153</v>
      </c>
    </row>
    <row r="121" spans="2:17" x14ac:dyDescent="0.2">
      <c r="B121" s="87" t="s">
        <v>85</v>
      </c>
      <c r="C121" s="75">
        <v>620</v>
      </c>
      <c r="D121" s="76">
        <v>1480</v>
      </c>
      <c r="E121" s="76">
        <v>594</v>
      </c>
      <c r="F121" s="77">
        <v>511</v>
      </c>
      <c r="G121" s="78">
        <v>521</v>
      </c>
      <c r="H121" s="29">
        <v>1355</v>
      </c>
      <c r="I121" s="85">
        <v>388</v>
      </c>
      <c r="J121" s="172">
        <v>376</v>
      </c>
      <c r="K121" s="212">
        <v>575</v>
      </c>
      <c r="L121" s="204">
        <v>1205</v>
      </c>
      <c r="M121" s="204">
        <v>397</v>
      </c>
      <c r="N121" s="204">
        <v>334</v>
      </c>
      <c r="O121" s="204">
        <v>417</v>
      </c>
      <c r="P121" s="204">
        <v>1273</v>
      </c>
      <c r="Q121" s="204">
        <v>407</v>
      </c>
    </row>
  </sheetData>
  <mergeCells count="189">
    <mergeCell ref="I104:I105"/>
    <mergeCell ref="I107:I108"/>
    <mergeCell ref="H107:H108"/>
    <mergeCell ref="H104:H105"/>
    <mergeCell ref="H99:H100"/>
    <mergeCell ref="I87:I88"/>
    <mergeCell ref="C99:C100"/>
    <mergeCell ref="J99:J100"/>
    <mergeCell ref="J93:J94"/>
    <mergeCell ref="J90:J91"/>
    <mergeCell ref="J87:J88"/>
    <mergeCell ref="D99:D100"/>
    <mergeCell ref="E99:E100"/>
    <mergeCell ref="F99:F100"/>
    <mergeCell ref="G99:G100"/>
    <mergeCell ref="I90:I91"/>
    <mergeCell ref="I93:I94"/>
    <mergeCell ref="I99:I100"/>
    <mergeCell ref="C93:C94"/>
    <mergeCell ref="D93:D94"/>
    <mergeCell ref="E93:E94"/>
    <mergeCell ref="F93:F94"/>
    <mergeCell ref="G93:G94"/>
    <mergeCell ref="H93:H94"/>
    <mergeCell ref="C90:C91"/>
    <mergeCell ref="D90:D91"/>
    <mergeCell ref="E90:E91"/>
    <mergeCell ref="F90:F91"/>
    <mergeCell ref="G90:G91"/>
    <mergeCell ref="H90:H91"/>
    <mergeCell ref="C107:C108"/>
    <mergeCell ref="D107:D108"/>
    <mergeCell ref="E107:E108"/>
    <mergeCell ref="F107:F108"/>
    <mergeCell ref="G107:G108"/>
    <mergeCell ref="C104:C105"/>
    <mergeCell ref="D104:D105"/>
    <mergeCell ref="E104:E105"/>
    <mergeCell ref="F104:F105"/>
    <mergeCell ref="G104:G105"/>
    <mergeCell ref="C78:C79"/>
    <mergeCell ref="D78:D79"/>
    <mergeCell ref="E78:E79"/>
    <mergeCell ref="F78:F79"/>
    <mergeCell ref="G78:G79"/>
    <mergeCell ref="H78:H79"/>
    <mergeCell ref="C87:C88"/>
    <mergeCell ref="D87:D88"/>
    <mergeCell ref="E87:E88"/>
    <mergeCell ref="F87:F88"/>
    <mergeCell ref="G87:G88"/>
    <mergeCell ref="H87:H88"/>
    <mergeCell ref="C70:C71"/>
    <mergeCell ref="D70:D71"/>
    <mergeCell ref="E70:E71"/>
    <mergeCell ref="F70:F71"/>
    <mergeCell ref="G70:G71"/>
    <mergeCell ref="H70:H71"/>
    <mergeCell ref="C75:C76"/>
    <mergeCell ref="D75:D76"/>
    <mergeCell ref="E75:E76"/>
    <mergeCell ref="F75:F76"/>
    <mergeCell ref="G75:G76"/>
    <mergeCell ref="H75:H76"/>
    <mergeCell ref="C61:C62"/>
    <mergeCell ref="D61:D62"/>
    <mergeCell ref="E61:E62"/>
    <mergeCell ref="F61:F62"/>
    <mergeCell ref="G61:G62"/>
    <mergeCell ref="H61:H62"/>
    <mergeCell ref="C64:C65"/>
    <mergeCell ref="D64:D65"/>
    <mergeCell ref="E64:E65"/>
    <mergeCell ref="F64:F65"/>
    <mergeCell ref="G64:G65"/>
    <mergeCell ref="H64:H65"/>
    <mergeCell ref="C46:C47"/>
    <mergeCell ref="D46:D47"/>
    <mergeCell ref="E46:E47"/>
    <mergeCell ref="F46:F47"/>
    <mergeCell ref="G46:G47"/>
    <mergeCell ref="H46:H47"/>
    <mergeCell ref="C49:C50"/>
    <mergeCell ref="D49:D50"/>
    <mergeCell ref="E49:E50"/>
    <mergeCell ref="F49:F50"/>
    <mergeCell ref="G49:G50"/>
    <mergeCell ref="H49:H50"/>
    <mergeCell ref="C35:C36"/>
    <mergeCell ref="D35:D36"/>
    <mergeCell ref="E35:E36"/>
    <mergeCell ref="F35:F36"/>
    <mergeCell ref="G35:G36"/>
    <mergeCell ref="H35:H36"/>
    <mergeCell ref="C29:C30"/>
    <mergeCell ref="D29:D30"/>
    <mergeCell ref="C41:C42"/>
    <mergeCell ref="D41:D42"/>
    <mergeCell ref="E41:E42"/>
    <mergeCell ref="F41:F42"/>
    <mergeCell ref="G41:G42"/>
    <mergeCell ref="H41:H42"/>
    <mergeCell ref="E20:E21"/>
    <mergeCell ref="F20:F21"/>
    <mergeCell ref="E29:E30"/>
    <mergeCell ref="F29:F30"/>
    <mergeCell ref="G29:G30"/>
    <mergeCell ref="G20:G21"/>
    <mergeCell ref="H20:H21"/>
    <mergeCell ref="H29:H30"/>
    <mergeCell ref="C32:C33"/>
    <mergeCell ref="D32:D33"/>
    <mergeCell ref="E32:E33"/>
    <mergeCell ref="F32:F33"/>
    <mergeCell ref="G32:G33"/>
    <mergeCell ref="H32:H33"/>
    <mergeCell ref="I20:I21"/>
    <mergeCell ref="C6:C7"/>
    <mergeCell ref="D6:D7"/>
    <mergeCell ref="E6:E7"/>
    <mergeCell ref="F6:F7"/>
    <mergeCell ref="G6:G7"/>
    <mergeCell ref="H6:H7"/>
    <mergeCell ref="C9:C10"/>
    <mergeCell ref="D9:D10"/>
    <mergeCell ref="E9:E10"/>
    <mergeCell ref="F9:F10"/>
    <mergeCell ref="G9:G10"/>
    <mergeCell ref="H9:H10"/>
    <mergeCell ref="C15:C16"/>
    <mergeCell ref="D15:D16"/>
    <mergeCell ref="E15:E16"/>
    <mergeCell ref="F15:F16"/>
    <mergeCell ref="G15:G16"/>
    <mergeCell ref="H15:H16"/>
    <mergeCell ref="I6:I7"/>
    <mergeCell ref="I9:I10"/>
    <mergeCell ref="I15:I16"/>
    <mergeCell ref="C20:C21"/>
    <mergeCell ref="D20:D21"/>
    <mergeCell ref="I41:I42"/>
    <mergeCell ref="I46:I47"/>
    <mergeCell ref="I29:I30"/>
    <mergeCell ref="I32:I33"/>
    <mergeCell ref="I35:I36"/>
    <mergeCell ref="I49:I50"/>
    <mergeCell ref="I61:I62"/>
    <mergeCell ref="I75:I76"/>
    <mergeCell ref="I78:I79"/>
    <mergeCell ref="I64:I65"/>
    <mergeCell ref="I70:I71"/>
    <mergeCell ref="J6:J7"/>
    <mergeCell ref="J9:J10"/>
    <mergeCell ref="J15:J16"/>
    <mergeCell ref="J20:J21"/>
    <mergeCell ref="J104:J105"/>
    <mergeCell ref="J107:J108"/>
    <mergeCell ref="J35:J36"/>
    <mergeCell ref="J32:J33"/>
    <mergeCell ref="J29:J30"/>
    <mergeCell ref="J49:J50"/>
    <mergeCell ref="J46:J47"/>
    <mergeCell ref="J41:J42"/>
    <mergeCell ref="J78:J79"/>
    <mergeCell ref="J75:J76"/>
    <mergeCell ref="J70:J71"/>
    <mergeCell ref="J64:J65"/>
    <mergeCell ref="J61:J62"/>
    <mergeCell ref="K35:K36"/>
    <mergeCell ref="K41:K42"/>
    <mergeCell ref="K46:K47"/>
    <mergeCell ref="K49:K50"/>
    <mergeCell ref="K61:K62"/>
    <mergeCell ref="K64:K65"/>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121"/>
  <sheetViews>
    <sheetView zoomScaleNormal="100" zoomScaleSheetLayoutView="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88</v>
      </c>
    </row>
    <row r="2" spans="2:17" ht="15" x14ac:dyDescent="0.2">
      <c r="B2" s="34"/>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2">
        <v>11460</v>
      </c>
      <c r="D6" s="308">
        <v>11655</v>
      </c>
      <c r="E6" s="308">
        <v>10752</v>
      </c>
      <c r="F6" s="311">
        <v>10598</v>
      </c>
      <c r="G6" s="297">
        <v>10848</v>
      </c>
      <c r="H6" s="313">
        <v>10646</v>
      </c>
      <c r="I6" s="316">
        <v>10094</v>
      </c>
      <c r="J6" s="316">
        <v>10450</v>
      </c>
      <c r="K6" s="314">
        <v>10940</v>
      </c>
      <c r="L6" s="205"/>
      <c r="M6" s="205"/>
      <c r="N6" s="205"/>
      <c r="O6" s="205"/>
      <c r="P6" s="205"/>
      <c r="Q6" s="205"/>
    </row>
    <row r="7" spans="2:17" x14ac:dyDescent="0.2">
      <c r="B7" s="52" t="s">
        <v>3</v>
      </c>
      <c r="C7" s="303"/>
      <c r="D7" s="304"/>
      <c r="E7" s="304"/>
      <c r="F7" s="305"/>
      <c r="G7" s="298"/>
      <c r="H7" s="313"/>
      <c r="I7" s="317"/>
      <c r="J7" s="317"/>
      <c r="K7" s="315"/>
      <c r="L7" s="206">
        <v>11525</v>
      </c>
      <c r="M7" s="206">
        <v>11140</v>
      </c>
      <c r="N7" s="206">
        <v>11389</v>
      </c>
      <c r="O7" s="206">
        <v>11838</v>
      </c>
      <c r="P7" s="206">
        <v>12265</v>
      </c>
      <c r="Q7" s="206">
        <v>11871</v>
      </c>
    </row>
    <row r="8" spans="2:17" x14ac:dyDescent="0.2">
      <c r="B8" s="52" t="s">
        <v>4</v>
      </c>
      <c r="C8" s="53">
        <v>16613</v>
      </c>
      <c r="D8" s="37">
        <v>17107</v>
      </c>
      <c r="E8" s="37">
        <v>16004</v>
      </c>
      <c r="F8" s="54">
        <v>15678</v>
      </c>
      <c r="G8" s="55">
        <v>15453</v>
      </c>
      <c r="H8" s="29">
        <v>15693</v>
      </c>
      <c r="I8" s="83">
        <v>14805</v>
      </c>
      <c r="J8" s="168">
        <v>14962</v>
      </c>
      <c r="K8" s="213">
        <v>14984</v>
      </c>
      <c r="L8" s="204">
        <v>15839</v>
      </c>
      <c r="M8" s="204">
        <v>15037</v>
      </c>
      <c r="N8" s="204">
        <v>15245</v>
      </c>
      <c r="O8" s="204">
        <v>15380</v>
      </c>
      <c r="P8" s="204">
        <v>16230</v>
      </c>
      <c r="Q8" s="204">
        <v>15473</v>
      </c>
    </row>
    <row r="9" spans="2:17" x14ac:dyDescent="0.2">
      <c r="B9" s="56" t="s">
        <v>28</v>
      </c>
      <c r="C9" s="303">
        <v>19274</v>
      </c>
      <c r="D9" s="304">
        <v>19541</v>
      </c>
      <c r="E9" s="304">
        <v>18267</v>
      </c>
      <c r="F9" s="305">
        <v>17947</v>
      </c>
      <c r="G9" s="298">
        <v>17974</v>
      </c>
      <c r="H9" s="313">
        <v>17738</v>
      </c>
      <c r="I9" s="317">
        <v>16944</v>
      </c>
      <c r="J9" s="317">
        <v>17155</v>
      </c>
      <c r="K9" s="315">
        <v>17493</v>
      </c>
      <c r="L9" s="207"/>
      <c r="M9" s="207"/>
      <c r="N9" s="207"/>
      <c r="O9" s="205"/>
      <c r="P9" s="205"/>
      <c r="Q9" s="205"/>
    </row>
    <row r="10" spans="2:17" x14ac:dyDescent="0.2">
      <c r="B10" s="52" t="s">
        <v>12</v>
      </c>
      <c r="C10" s="303"/>
      <c r="D10" s="304"/>
      <c r="E10" s="304"/>
      <c r="F10" s="305"/>
      <c r="G10" s="298"/>
      <c r="H10" s="313"/>
      <c r="I10" s="317"/>
      <c r="J10" s="317"/>
      <c r="K10" s="315"/>
      <c r="L10" s="206">
        <v>18235</v>
      </c>
      <c r="M10" s="206">
        <v>16950</v>
      </c>
      <c r="N10" s="206">
        <v>17144</v>
      </c>
      <c r="O10" s="206">
        <v>17303</v>
      </c>
      <c r="P10" s="206">
        <v>17858</v>
      </c>
      <c r="Q10" s="206">
        <v>17382</v>
      </c>
    </row>
    <row r="11" spans="2:17" x14ac:dyDescent="0.2">
      <c r="B11" s="52" t="s">
        <v>125</v>
      </c>
      <c r="C11" s="53">
        <v>4471</v>
      </c>
      <c r="D11" s="37">
        <v>4529</v>
      </c>
      <c r="E11" s="37">
        <v>4341</v>
      </c>
      <c r="F11" s="54">
        <v>4244</v>
      </c>
      <c r="G11" s="55">
        <v>4303</v>
      </c>
      <c r="H11" s="29">
        <v>4276</v>
      </c>
      <c r="I11" s="83">
        <v>4091</v>
      </c>
      <c r="J11" s="168">
        <v>4286</v>
      </c>
      <c r="K11" s="213">
        <v>4427</v>
      </c>
      <c r="L11" s="204">
        <v>4740</v>
      </c>
      <c r="M11" s="204">
        <v>4591</v>
      </c>
      <c r="N11" s="204">
        <v>4665</v>
      </c>
      <c r="O11" s="204">
        <v>4868</v>
      </c>
      <c r="P11" s="204">
        <v>5099</v>
      </c>
      <c r="Q11" s="204">
        <v>4860</v>
      </c>
    </row>
    <row r="12" spans="2:17" x14ac:dyDescent="0.2">
      <c r="B12" s="52" t="s">
        <v>132</v>
      </c>
      <c r="C12" s="53">
        <v>564</v>
      </c>
      <c r="D12" s="37">
        <v>547</v>
      </c>
      <c r="E12" s="37">
        <v>516</v>
      </c>
      <c r="F12" s="54">
        <v>513</v>
      </c>
      <c r="G12" s="55">
        <v>525</v>
      </c>
      <c r="H12" s="29">
        <v>519</v>
      </c>
      <c r="I12" s="83">
        <v>478</v>
      </c>
      <c r="J12" s="168">
        <v>513</v>
      </c>
      <c r="K12" s="213">
        <v>534</v>
      </c>
      <c r="L12" s="16">
        <v>540</v>
      </c>
      <c r="M12" s="16">
        <v>681</v>
      </c>
      <c r="N12" s="204">
        <v>696</v>
      </c>
      <c r="O12" s="204">
        <v>746</v>
      </c>
      <c r="P12" s="204">
        <v>775</v>
      </c>
      <c r="Q12" s="204">
        <v>732</v>
      </c>
    </row>
    <row r="13" spans="2:17" x14ac:dyDescent="0.2">
      <c r="B13" s="52" t="s">
        <v>31</v>
      </c>
      <c r="C13" s="53">
        <v>3197</v>
      </c>
      <c r="D13" s="37">
        <v>3545</v>
      </c>
      <c r="E13" s="37">
        <v>3084</v>
      </c>
      <c r="F13" s="54">
        <v>3048</v>
      </c>
      <c r="G13" s="55">
        <v>2977</v>
      </c>
      <c r="H13" s="29">
        <v>3294</v>
      </c>
      <c r="I13" s="83">
        <v>2897</v>
      </c>
      <c r="J13" s="168">
        <v>2964</v>
      </c>
      <c r="K13" s="213">
        <v>2966</v>
      </c>
      <c r="L13" s="204">
        <v>3303</v>
      </c>
      <c r="M13" s="204">
        <v>3403</v>
      </c>
      <c r="N13" s="204">
        <v>3421</v>
      </c>
      <c r="O13" s="204">
        <v>3449</v>
      </c>
      <c r="P13" s="204">
        <v>3843</v>
      </c>
      <c r="Q13" s="204">
        <v>3507</v>
      </c>
    </row>
    <row r="14" spans="2:17" x14ac:dyDescent="0.2">
      <c r="B14" s="52" t="s">
        <v>42</v>
      </c>
      <c r="C14" s="53">
        <v>567</v>
      </c>
      <c r="D14" s="37">
        <v>600</v>
      </c>
      <c r="E14" s="37">
        <v>548</v>
      </c>
      <c r="F14" s="54">
        <v>524</v>
      </c>
      <c r="G14" s="55">
        <v>522</v>
      </c>
      <c r="H14" s="29">
        <v>512</v>
      </c>
      <c r="I14" s="83">
        <v>489</v>
      </c>
      <c r="J14" s="168">
        <v>494</v>
      </c>
      <c r="K14" s="213">
        <v>504</v>
      </c>
      <c r="L14" s="16">
        <v>546</v>
      </c>
      <c r="M14" s="16">
        <v>552</v>
      </c>
      <c r="N14" s="204">
        <v>708</v>
      </c>
      <c r="O14" s="204">
        <v>852</v>
      </c>
      <c r="P14" s="204">
        <v>920</v>
      </c>
      <c r="Q14" s="204">
        <v>863</v>
      </c>
    </row>
    <row r="15" spans="2:17" x14ac:dyDescent="0.2">
      <c r="B15" s="56" t="s">
        <v>29</v>
      </c>
      <c r="C15" s="303">
        <v>4378</v>
      </c>
      <c r="D15" s="304">
        <v>4913</v>
      </c>
      <c r="E15" s="304">
        <v>4005</v>
      </c>
      <c r="F15" s="305">
        <v>3917</v>
      </c>
      <c r="G15" s="298">
        <v>3877</v>
      </c>
      <c r="H15" s="313">
        <v>4187</v>
      </c>
      <c r="I15" s="317">
        <v>3594</v>
      </c>
      <c r="J15" s="317">
        <v>3727</v>
      </c>
      <c r="K15" s="315">
        <v>3887</v>
      </c>
      <c r="L15" s="207"/>
      <c r="M15" s="207"/>
      <c r="N15" s="207"/>
      <c r="O15" s="205"/>
      <c r="P15" s="205"/>
      <c r="Q15" s="205"/>
    </row>
    <row r="16" spans="2:17" x14ac:dyDescent="0.2">
      <c r="B16" s="52" t="s">
        <v>5</v>
      </c>
      <c r="C16" s="303"/>
      <c r="D16" s="304"/>
      <c r="E16" s="304"/>
      <c r="F16" s="305"/>
      <c r="G16" s="298"/>
      <c r="H16" s="313"/>
      <c r="I16" s="317"/>
      <c r="J16" s="317"/>
      <c r="K16" s="315"/>
      <c r="L16" s="206">
        <v>4586</v>
      </c>
      <c r="M16" s="206">
        <v>3969</v>
      </c>
      <c r="N16" s="239">
        <v>4099</v>
      </c>
      <c r="O16" s="239">
        <v>4210</v>
      </c>
      <c r="P16" s="239">
        <v>4723</v>
      </c>
      <c r="Q16" s="239">
        <v>4130</v>
      </c>
    </row>
    <row r="17" spans="2:17" x14ac:dyDescent="0.2">
      <c r="B17" s="52" t="s">
        <v>6</v>
      </c>
      <c r="C17" s="53">
        <v>8023</v>
      </c>
      <c r="D17" s="37">
        <v>8269</v>
      </c>
      <c r="E17" s="37">
        <v>7681</v>
      </c>
      <c r="F17" s="54">
        <v>7510</v>
      </c>
      <c r="G17" s="55">
        <v>7572</v>
      </c>
      <c r="H17" s="29">
        <v>7592</v>
      </c>
      <c r="I17" s="83">
        <v>7184</v>
      </c>
      <c r="J17" s="168">
        <v>7380</v>
      </c>
      <c r="K17" s="213">
        <v>7509</v>
      </c>
      <c r="L17" s="204">
        <v>8119</v>
      </c>
      <c r="M17" s="204">
        <v>7816</v>
      </c>
      <c r="N17" s="204">
        <v>8007</v>
      </c>
      <c r="O17" s="239">
        <v>8245</v>
      </c>
      <c r="P17" s="239">
        <v>8769</v>
      </c>
      <c r="Q17" s="239">
        <v>8400</v>
      </c>
    </row>
    <row r="18" spans="2:17" x14ac:dyDescent="0.2">
      <c r="B18" s="52" t="s">
        <v>7</v>
      </c>
      <c r="C18" s="53">
        <v>9480</v>
      </c>
      <c r="D18" s="37">
        <v>9361</v>
      </c>
      <c r="E18" s="37">
        <v>8939</v>
      </c>
      <c r="F18" s="54">
        <v>8806</v>
      </c>
      <c r="G18" s="55">
        <v>8793</v>
      </c>
      <c r="H18" s="29">
        <v>8598</v>
      </c>
      <c r="I18" s="83">
        <v>8297</v>
      </c>
      <c r="J18" s="168">
        <v>8441</v>
      </c>
      <c r="K18" s="213">
        <v>8525</v>
      </c>
      <c r="L18" s="204">
        <v>8614</v>
      </c>
      <c r="M18" s="204">
        <v>8417</v>
      </c>
      <c r="N18" s="204">
        <v>8490</v>
      </c>
      <c r="O18" s="204">
        <v>8571</v>
      </c>
      <c r="P18" s="204">
        <v>8718</v>
      </c>
      <c r="Q18" s="204">
        <v>8543</v>
      </c>
    </row>
    <row r="19" spans="2:17" x14ac:dyDescent="0.2">
      <c r="B19" s="52" t="s">
        <v>8</v>
      </c>
      <c r="C19" s="53">
        <v>6192</v>
      </c>
      <c r="D19" s="37">
        <v>6219</v>
      </c>
      <c r="E19" s="37">
        <v>6131</v>
      </c>
      <c r="F19" s="54">
        <v>6043</v>
      </c>
      <c r="G19" s="55">
        <v>6059</v>
      </c>
      <c r="H19" s="29">
        <v>5962</v>
      </c>
      <c r="I19" s="83">
        <v>5824</v>
      </c>
      <c r="J19" s="168">
        <v>5864</v>
      </c>
      <c r="K19" s="213">
        <v>6003</v>
      </c>
      <c r="L19" s="204">
        <v>6045</v>
      </c>
      <c r="M19" s="204">
        <v>5975</v>
      </c>
      <c r="N19" s="204">
        <v>6038</v>
      </c>
      <c r="O19" s="204">
        <v>6192</v>
      </c>
      <c r="P19" s="204">
        <v>6285</v>
      </c>
      <c r="Q19" s="204">
        <v>6271</v>
      </c>
    </row>
    <row r="20" spans="2:17" x14ac:dyDescent="0.2">
      <c r="B20" s="56" t="s">
        <v>30</v>
      </c>
      <c r="C20" s="303">
        <v>6380</v>
      </c>
      <c r="D20" s="304">
        <v>7367</v>
      </c>
      <c r="E20" s="304">
        <v>5910</v>
      </c>
      <c r="F20" s="305">
        <v>6010</v>
      </c>
      <c r="G20" s="298">
        <v>5932</v>
      </c>
      <c r="H20" s="313">
        <v>6546</v>
      </c>
      <c r="I20" s="317">
        <v>5416</v>
      </c>
      <c r="J20" s="317">
        <v>5872</v>
      </c>
      <c r="K20" s="315">
        <v>6452</v>
      </c>
      <c r="L20" s="207"/>
      <c r="M20" s="207"/>
      <c r="N20" s="207"/>
      <c r="O20" s="205"/>
      <c r="P20" s="205"/>
      <c r="Q20" s="205"/>
    </row>
    <row r="21" spans="2:17" x14ac:dyDescent="0.2">
      <c r="B21" s="52" t="s">
        <v>24</v>
      </c>
      <c r="C21" s="303"/>
      <c r="D21" s="304"/>
      <c r="E21" s="304"/>
      <c r="F21" s="305"/>
      <c r="G21" s="298"/>
      <c r="H21" s="313"/>
      <c r="I21" s="317"/>
      <c r="J21" s="317"/>
      <c r="K21" s="315"/>
      <c r="L21" s="206">
        <v>7600</v>
      </c>
      <c r="M21" s="206">
        <v>6620</v>
      </c>
      <c r="N21" s="239">
        <v>6860</v>
      </c>
      <c r="O21" s="239">
        <v>7099</v>
      </c>
      <c r="P21" s="239">
        <v>7950</v>
      </c>
      <c r="Q21" s="239">
        <v>6923</v>
      </c>
    </row>
    <row r="22" spans="2:17" x14ac:dyDescent="0.2">
      <c r="B22" s="52" t="s">
        <v>9</v>
      </c>
      <c r="C22" s="58">
        <v>21693</v>
      </c>
      <c r="D22" s="59">
        <v>21395</v>
      </c>
      <c r="E22" s="59">
        <v>20846</v>
      </c>
      <c r="F22" s="54">
        <v>20266</v>
      </c>
      <c r="G22" s="55">
        <v>20369</v>
      </c>
      <c r="H22" s="29">
        <v>19793</v>
      </c>
      <c r="I22" s="83">
        <v>19483</v>
      </c>
      <c r="J22" s="168">
        <v>19540</v>
      </c>
      <c r="K22" s="213">
        <v>19472</v>
      </c>
      <c r="L22" s="204">
        <v>19764</v>
      </c>
      <c r="M22" s="204">
        <v>19557</v>
      </c>
      <c r="N22" s="204">
        <v>19774</v>
      </c>
      <c r="O22" s="239">
        <v>20119</v>
      </c>
      <c r="P22" s="239">
        <v>20545</v>
      </c>
      <c r="Q22" s="239">
        <v>20421</v>
      </c>
    </row>
    <row r="23" spans="2:17" x14ac:dyDescent="0.2">
      <c r="B23" s="60" t="s">
        <v>81</v>
      </c>
      <c r="C23" s="61">
        <v>28073</v>
      </c>
      <c r="D23" s="62">
        <v>28762</v>
      </c>
      <c r="E23" s="62">
        <v>26756</v>
      </c>
      <c r="F23" s="63">
        <v>26276</v>
      </c>
      <c r="G23" s="64">
        <v>26301</v>
      </c>
      <c r="H23" s="31">
        <v>26339</v>
      </c>
      <c r="I23" s="84">
        <v>24899</v>
      </c>
      <c r="J23" s="84">
        <v>25412</v>
      </c>
      <c r="K23" s="214">
        <v>25924</v>
      </c>
      <c r="L23" s="211">
        <v>27364</v>
      </c>
      <c r="M23" s="211">
        <v>26177</v>
      </c>
      <c r="N23" s="211">
        <v>26634</v>
      </c>
      <c r="O23" s="211">
        <v>27218</v>
      </c>
      <c r="P23" s="211">
        <v>28495</v>
      </c>
      <c r="Q23" s="211">
        <v>27344</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4072</v>
      </c>
      <c r="D29" s="308">
        <v>3827</v>
      </c>
      <c r="E29" s="308">
        <v>3471</v>
      </c>
      <c r="F29" s="311">
        <v>3188</v>
      </c>
      <c r="G29" s="297">
        <v>3179</v>
      </c>
      <c r="H29" s="299">
        <v>3114</v>
      </c>
      <c r="I29" s="302">
        <v>2831</v>
      </c>
      <c r="J29" s="302">
        <v>3126</v>
      </c>
      <c r="K29" s="295">
        <v>3469</v>
      </c>
      <c r="L29" s="205"/>
      <c r="M29" s="205"/>
      <c r="N29" s="205"/>
      <c r="O29" s="205"/>
      <c r="P29" s="205"/>
      <c r="Q29" s="205"/>
    </row>
    <row r="30" spans="2:17" x14ac:dyDescent="0.2">
      <c r="B30" s="69" t="s">
        <v>14</v>
      </c>
      <c r="C30" s="303"/>
      <c r="D30" s="304"/>
      <c r="E30" s="304"/>
      <c r="F30" s="305"/>
      <c r="G30" s="298"/>
      <c r="H30" s="300"/>
      <c r="I30" s="301"/>
      <c r="J30" s="301"/>
      <c r="K30" s="296"/>
      <c r="L30" s="206">
        <v>3767</v>
      </c>
      <c r="M30" s="206">
        <v>3883</v>
      </c>
      <c r="N30" s="206">
        <v>4216</v>
      </c>
      <c r="O30" s="206">
        <v>4502</v>
      </c>
      <c r="P30" s="206">
        <v>4565</v>
      </c>
      <c r="Q30" s="206">
        <v>4483</v>
      </c>
    </row>
    <row r="31" spans="2:17" x14ac:dyDescent="0.2">
      <c r="B31" s="69" t="s">
        <v>43</v>
      </c>
      <c r="C31" s="53">
        <v>5699</v>
      </c>
      <c r="D31" s="37">
        <v>5763</v>
      </c>
      <c r="E31" s="37">
        <v>5344</v>
      </c>
      <c r="F31" s="54">
        <v>5312</v>
      </c>
      <c r="G31" s="55">
        <v>5540</v>
      </c>
      <c r="H31" s="38">
        <v>4918</v>
      </c>
      <c r="I31" s="70">
        <v>4870</v>
      </c>
      <c r="J31" s="166">
        <v>5046</v>
      </c>
      <c r="K31" s="208">
        <v>5307</v>
      </c>
      <c r="L31" s="204">
        <v>5535</v>
      </c>
      <c r="M31" s="204">
        <v>5217</v>
      </c>
      <c r="N31" s="204">
        <v>5294</v>
      </c>
      <c r="O31" s="204">
        <v>5511</v>
      </c>
      <c r="P31" s="204">
        <v>5792</v>
      </c>
      <c r="Q31" s="204">
        <v>5625</v>
      </c>
    </row>
    <row r="32" spans="2:17" x14ac:dyDescent="0.2">
      <c r="B32" s="71" t="s">
        <v>2</v>
      </c>
      <c r="C32" s="303">
        <v>5128</v>
      </c>
      <c r="D32" s="304">
        <v>4948</v>
      </c>
      <c r="E32" s="304">
        <v>4470</v>
      </c>
      <c r="F32" s="305">
        <v>4341</v>
      </c>
      <c r="G32" s="298">
        <v>4609</v>
      </c>
      <c r="H32" s="300">
        <v>4122</v>
      </c>
      <c r="I32" s="301">
        <v>3987</v>
      </c>
      <c r="J32" s="301">
        <v>4299</v>
      </c>
      <c r="K32" s="296">
        <v>4840</v>
      </c>
      <c r="L32" s="207"/>
      <c r="M32" s="207"/>
      <c r="N32" s="207"/>
      <c r="O32" s="207"/>
      <c r="P32" s="207"/>
      <c r="Q32" s="207"/>
    </row>
    <row r="33" spans="2:17" x14ac:dyDescent="0.2">
      <c r="B33" s="69" t="s">
        <v>3</v>
      </c>
      <c r="C33" s="303"/>
      <c r="D33" s="304"/>
      <c r="E33" s="304"/>
      <c r="F33" s="305"/>
      <c r="G33" s="298"/>
      <c r="H33" s="300"/>
      <c r="I33" s="301"/>
      <c r="J33" s="301"/>
      <c r="K33" s="296"/>
      <c r="L33" s="206">
        <v>5094</v>
      </c>
      <c r="M33" s="206">
        <v>5043</v>
      </c>
      <c r="N33" s="206">
        <v>5265</v>
      </c>
      <c r="O33" s="206">
        <v>5671</v>
      </c>
      <c r="P33" s="206">
        <v>5770</v>
      </c>
      <c r="Q33" s="206">
        <v>5628</v>
      </c>
    </row>
    <row r="34" spans="2:17" x14ac:dyDescent="0.2">
      <c r="B34" s="69" t="s">
        <v>4</v>
      </c>
      <c r="C34" s="53">
        <v>4643</v>
      </c>
      <c r="D34" s="37">
        <v>4642</v>
      </c>
      <c r="E34" s="37">
        <v>4345</v>
      </c>
      <c r="F34" s="54">
        <v>4159</v>
      </c>
      <c r="G34" s="55">
        <v>4110</v>
      </c>
      <c r="H34" s="38">
        <v>3910</v>
      </c>
      <c r="I34" s="70">
        <v>3714</v>
      </c>
      <c r="J34" s="166">
        <v>3873</v>
      </c>
      <c r="K34" s="208">
        <v>3936</v>
      </c>
      <c r="L34" s="204">
        <v>4208</v>
      </c>
      <c r="M34" s="204">
        <v>4057</v>
      </c>
      <c r="N34" s="204">
        <v>4245</v>
      </c>
      <c r="O34" s="204">
        <v>4342</v>
      </c>
      <c r="P34" s="204">
        <v>4587</v>
      </c>
      <c r="Q34" s="204">
        <v>4480</v>
      </c>
    </row>
    <row r="35" spans="2:17" x14ac:dyDescent="0.2">
      <c r="B35" s="71" t="s">
        <v>28</v>
      </c>
      <c r="C35" s="303">
        <v>6613</v>
      </c>
      <c r="D35" s="304">
        <v>6488</v>
      </c>
      <c r="E35" s="304">
        <v>5878</v>
      </c>
      <c r="F35" s="305">
        <v>5683</v>
      </c>
      <c r="G35" s="298">
        <v>5881</v>
      </c>
      <c r="H35" s="300">
        <v>5350</v>
      </c>
      <c r="I35" s="301">
        <v>5184</v>
      </c>
      <c r="J35" s="301">
        <v>5404</v>
      </c>
      <c r="K35" s="296">
        <v>5788</v>
      </c>
      <c r="L35" s="207"/>
      <c r="M35" s="207"/>
      <c r="N35" s="207"/>
      <c r="O35" s="207"/>
      <c r="P35" s="207"/>
      <c r="Q35" s="207"/>
    </row>
    <row r="36" spans="2:17" x14ac:dyDescent="0.2">
      <c r="B36" s="69" t="s">
        <v>12</v>
      </c>
      <c r="C36" s="303"/>
      <c r="D36" s="304"/>
      <c r="E36" s="304"/>
      <c r="F36" s="305"/>
      <c r="G36" s="298"/>
      <c r="H36" s="300"/>
      <c r="I36" s="301"/>
      <c r="J36" s="301"/>
      <c r="K36" s="296"/>
      <c r="L36" s="206">
        <v>6100</v>
      </c>
      <c r="M36" s="206">
        <v>5737</v>
      </c>
      <c r="N36" s="206">
        <v>5920</v>
      </c>
      <c r="O36" s="206">
        <v>6073</v>
      </c>
      <c r="P36" s="206">
        <v>6270</v>
      </c>
      <c r="Q36" s="206">
        <v>6139</v>
      </c>
    </row>
    <row r="37" spans="2:17" x14ac:dyDescent="0.2">
      <c r="B37" s="69" t="s">
        <v>125</v>
      </c>
      <c r="C37" s="53">
        <v>1662</v>
      </c>
      <c r="D37" s="37">
        <v>1627</v>
      </c>
      <c r="E37" s="37">
        <v>1565</v>
      </c>
      <c r="F37" s="54">
        <v>1477</v>
      </c>
      <c r="G37" s="55">
        <v>1553</v>
      </c>
      <c r="H37" s="38">
        <v>1417</v>
      </c>
      <c r="I37" s="70">
        <v>1375</v>
      </c>
      <c r="J37" s="166">
        <v>1553</v>
      </c>
      <c r="K37" s="208">
        <v>1705</v>
      </c>
      <c r="L37" s="204">
        <v>1855</v>
      </c>
      <c r="M37" s="204">
        <v>1818</v>
      </c>
      <c r="N37" s="204">
        <v>1883</v>
      </c>
      <c r="O37" s="204">
        <v>2033</v>
      </c>
      <c r="P37" s="204">
        <v>2089</v>
      </c>
      <c r="Q37" s="204">
        <v>2043</v>
      </c>
    </row>
    <row r="38" spans="2:17" x14ac:dyDescent="0.2">
      <c r="B38" s="52" t="s">
        <v>132</v>
      </c>
      <c r="C38" s="53">
        <v>190</v>
      </c>
      <c r="D38" s="37">
        <v>171</v>
      </c>
      <c r="E38" s="37">
        <v>167</v>
      </c>
      <c r="F38" s="54">
        <v>163</v>
      </c>
      <c r="G38" s="55">
        <v>177</v>
      </c>
      <c r="H38" s="38">
        <v>170</v>
      </c>
      <c r="I38" s="70">
        <v>147</v>
      </c>
      <c r="J38" s="166">
        <v>170</v>
      </c>
      <c r="K38" s="208">
        <v>197</v>
      </c>
      <c r="L38" s="16">
        <v>195</v>
      </c>
      <c r="M38" s="16">
        <v>248</v>
      </c>
      <c r="N38" s="204">
        <v>266</v>
      </c>
      <c r="O38" s="204">
        <v>316</v>
      </c>
      <c r="P38" s="204">
        <v>310</v>
      </c>
      <c r="Q38" s="204">
        <v>295</v>
      </c>
    </row>
    <row r="39" spans="2:17" x14ac:dyDescent="0.2">
      <c r="B39" s="69" t="s">
        <v>31</v>
      </c>
      <c r="C39" s="53">
        <v>1045</v>
      </c>
      <c r="D39" s="37">
        <v>1034</v>
      </c>
      <c r="E39" s="37">
        <v>961</v>
      </c>
      <c r="F39" s="54">
        <v>961</v>
      </c>
      <c r="G39" s="55">
        <v>895</v>
      </c>
      <c r="H39" s="38">
        <v>891</v>
      </c>
      <c r="I39" s="70">
        <v>805</v>
      </c>
      <c r="J39" s="166">
        <v>854</v>
      </c>
      <c r="K39" s="208">
        <v>889</v>
      </c>
      <c r="L39" s="16">
        <v>928</v>
      </c>
      <c r="M39" s="204">
        <v>1065</v>
      </c>
      <c r="N39" s="204">
        <v>1084</v>
      </c>
      <c r="O39" s="204">
        <v>1112</v>
      </c>
      <c r="P39" s="204">
        <v>1186</v>
      </c>
      <c r="Q39" s="204">
        <v>1189</v>
      </c>
    </row>
    <row r="40" spans="2:17" x14ac:dyDescent="0.2">
      <c r="B40" s="69" t="s">
        <v>42</v>
      </c>
      <c r="C40" s="53">
        <v>261</v>
      </c>
      <c r="D40" s="37">
        <v>270</v>
      </c>
      <c r="E40" s="37">
        <v>244</v>
      </c>
      <c r="F40" s="54">
        <v>216</v>
      </c>
      <c r="G40" s="55">
        <v>213</v>
      </c>
      <c r="H40" s="38">
        <v>204</v>
      </c>
      <c r="I40" s="70">
        <v>190</v>
      </c>
      <c r="J40" s="166">
        <v>191</v>
      </c>
      <c r="K40" s="208">
        <v>197</v>
      </c>
      <c r="L40" s="16">
        <v>224</v>
      </c>
      <c r="M40" s="16">
        <v>232</v>
      </c>
      <c r="N40" s="16">
        <v>357</v>
      </c>
      <c r="O40" s="204">
        <v>479</v>
      </c>
      <c r="P40" s="204">
        <v>502</v>
      </c>
      <c r="Q40" s="204">
        <v>442</v>
      </c>
    </row>
    <row r="41" spans="2:17" x14ac:dyDescent="0.2">
      <c r="B41" s="71" t="s">
        <v>29</v>
      </c>
      <c r="C41" s="303">
        <v>1916</v>
      </c>
      <c r="D41" s="304">
        <v>1873</v>
      </c>
      <c r="E41" s="304">
        <v>1650</v>
      </c>
      <c r="F41" s="305">
        <v>1567</v>
      </c>
      <c r="G41" s="298">
        <v>1616</v>
      </c>
      <c r="H41" s="300">
        <v>1527</v>
      </c>
      <c r="I41" s="301">
        <v>1439</v>
      </c>
      <c r="J41" s="301">
        <v>1591</v>
      </c>
      <c r="K41" s="296">
        <v>1785</v>
      </c>
      <c r="L41" s="207"/>
      <c r="M41" s="207"/>
      <c r="N41" s="207"/>
      <c r="O41" s="207"/>
      <c r="P41" s="207"/>
      <c r="Q41" s="207"/>
    </row>
    <row r="42" spans="2:17" x14ac:dyDescent="0.2">
      <c r="B42" s="69" t="s">
        <v>5</v>
      </c>
      <c r="C42" s="303"/>
      <c r="D42" s="304"/>
      <c r="E42" s="304"/>
      <c r="F42" s="305"/>
      <c r="G42" s="298"/>
      <c r="H42" s="300"/>
      <c r="I42" s="301"/>
      <c r="J42" s="301"/>
      <c r="K42" s="296"/>
      <c r="L42" s="206">
        <v>2056</v>
      </c>
      <c r="M42" s="206">
        <v>1937</v>
      </c>
      <c r="N42" s="206">
        <v>2090</v>
      </c>
      <c r="O42" s="206">
        <v>2160</v>
      </c>
      <c r="P42" s="206">
        <v>2280</v>
      </c>
      <c r="Q42" s="206">
        <v>2181</v>
      </c>
    </row>
    <row r="43" spans="2:17" x14ac:dyDescent="0.2">
      <c r="B43" s="69" t="s">
        <v>6</v>
      </c>
      <c r="C43" s="53">
        <v>2423</v>
      </c>
      <c r="D43" s="37">
        <v>2454</v>
      </c>
      <c r="E43" s="37">
        <v>2246</v>
      </c>
      <c r="F43" s="54">
        <v>2185</v>
      </c>
      <c r="G43" s="55">
        <v>2333</v>
      </c>
      <c r="H43" s="38">
        <v>2076</v>
      </c>
      <c r="I43" s="70">
        <v>1997</v>
      </c>
      <c r="J43" s="166">
        <v>2163</v>
      </c>
      <c r="K43" s="208">
        <v>2350</v>
      </c>
      <c r="L43" s="204">
        <v>2588</v>
      </c>
      <c r="M43" s="204">
        <v>2575</v>
      </c>
      <c r="N43" s="204">
        <v>2705</v>
      </c>
      <c r="O43" s="204">
        <v>2963</v>
      </c>
      <c r="P43" s="204">
        <v>3128</v>
      </c>
      <c r="Q43" s="204">
        <v>3048</v>
      </c>
    </row>
    <row r="44" spans="2:17" x14ac:dyDescent="0.2">
      <c r="B44" s="69" t="s">
        <v>7</v>
      </c>
      <c r="C44" s="53">
        <v>3312</v>
      </c>
      <c r="D44" s="37">
        <v>3199</v>
      </c>
      <c r="E44" s="37">
        <v>2952</v>
      </c>
      <c r="F44" s="54">
        <v>2870</v>
      </c>
      <c r="G44" s="55">
        <v>2883</v>
      </c>
      <c r="H44" s="38">
        <v>2676</v>
      </c>
      <c r="I44" s="70">
        <v>2597</v>
      </c>
      <c r="J44" s="166">
        <v>2743</v>
      </c>
      <c r="K44" s="208">
        <v>2885</v>
      </c>
      <c r="L44" s="204">
        <v>2896</v>
      </c>
      <c r="M44" s="204">
        <v>2833</v>
      </c>
      <c r="N44" s="204">
        <v>2952</v>
      </c>
      <c r="O44" s="204">
        <v>3059</v>
      </c>
      <c r="P44" s="204">
        <v>3095</v>
      </c>
      <c r="Q44" s="204">
        <v>3040</v>
      </c>
    </row>
    <row r="45" spans="2:17" x14ac:dyDescent="0.2">
      <c r="B45" s="69" t="s">
        <v>8</v>
      </c>
      <c r="C45" s="53">
        <v>2120</v>
      </c>
      <c r="D45" s="37">
        <v>2064</v>
      </c>
      <c r="E45" s="37">
        <v>1967</v>
      </c>
      <c r="F45" s="54">
        <v>1878</v>
      </c>
      <c r="G45" s="55">
        <v>1887</v>
      </c>
      <c r="H45" s="38">
        <v>1753</v>
      </c>
      <c r="I45" s="70">
        <v>1668</v>
      </c>
      <c r="J45" s="166">
        <v>1675</v>
      </c>
      <c r="K45" s="208">
        <v>1756</v>
      </c>
      <c r="L45" s="204">
        <v>1762</v>
      </c>
      <c r="M45" s="204">
        <v>1755</v>
      </c>
      <c r="N45" s="204">
        <v>1763</v>
      </c>
      <c r="O45" s="204">
        <v>1831</v>
      </c>
      <c r="P45" s="204">
        <v>1854</v>
      </c>
      <c r="Q45" s="204">
        <v>1839</v>
      </c>
    </row>
    <row r="46" spans="2:17" x14ac:dyDescent="0.2">
      <c r="B46" s="71" t="s">
        <v>30</v>
      </c>
      <c r="C46" s="303">
        <v>4113</v>
      </c>
      <c r="D46" s="304">
        <v>4033</v>
      </c>
      <c r="E46" s="304">
        <v>3649</v>
      </c>
      <c r="F46" s="305">
        <v>3664</v>
      </c>
      <c r="G46" s="298">
        <v>3973</v>
      </c>
      <c r="H46" s="300">
        <v>3691</v>
      </c>
      <c r="I46" s="301">
        <v>3478</v>
      </c>
      <c r="J46" s="301">
        <v>3850</v>
      </c>
      <c r="K46" s="296">
        <v>4400</v>
      </c>
      <c r="L46" s="207"/>
      <c r="M46" s="207"/>
      <c r="N46" s="207"/>
      <c r="O46" s="207"/>
      <c r="P46" s="207"/>
      <c r="Q46" s="207"/>
    </row>
    <row r="47" spans="2:17" x14ac:dyDescent="0.2">
      <c r="B47" s="69" t="s">
        <v>24</v>
      </c>
      <c r="C47" s="303"/>
      <c r="D47" s="304"/>
      <c r="E47" s="304"/>
      <c r="F47" s="305"/>
      <c r="G47" s="298"/>
      <c r="H47" s="300"/>
      <c r="I47" s="301"/>
      <c r="J47" s="301"/>
      <c r="K47" s="296"/>
      <c r="L47" s="206">
        <v>4696</v>
      </c>
      <c r="M47" s="206">
        <v>4595</v>
      </c>
      <c r="N47" s="206">
        <v>4787</v>
      </c>
      <c r="O47" s="206">
        <v>5033</v>
      </c>
      <c r="P47" s="206">
        <v>5140</v>
      </c>
      <c r="Q47" s="206">
        <v>4856</v>
      </c>
    </row>
    <row r="48" spans="2:17" x14ac:dyDescent="0.2">
      <c r="B48" s="69" t="s">
        <v>9</v>
      </c>
      <c r="C48" s="53">
        <v>5658</v>
      </c>
      <c r="D48" s="37">
        <v>5557</v>
      </c>
      <c r="E48" s="37">
        <v>5166</v>
      </c>
      <c r="F48" s="54">
        <v>4836</v>
      </c>
      <c r="G48" s="55">
        <v>4746</v>
      </c>
      <c r="H48" s="38">
        <v>4341</v>
      </c>
      <c r="I48" s="70">
        <v>4223</v>
      </c>
      <c r="J48" s="166">
        <v>4322</v>
      </c>
      <c r="K48" s="208">
        <v>4376</v>
      </c>
      <c r="L48" s="204">
        <v>4606</v>
      </c>
      <c r="M48" s="204">
        <v>4505</v>
      </c>
      <c r="N48" s="204">
        <v>4723</v>
      </c>
      <c r="O48" s="204">
        <v>4980</v>
      </c>
      <c r="P48" s="204">
        <v>5217</v>
      </c>
      <c r="Q48" s="204">
        <v>5252</v>
      </c>
    </row>
    <row r="49" spans="2:17" x14ac:dyDescent="0.2">
      <c r="B49" s="71" t="s">
        <v>122</v>
      </c>
      <c r="C49" s="303">
        <v>3022</v>
      </c>
      <c r="D49" s="304">
        <v>3010</v>
      </c>
      <c r="E49" s="304">
        <v>2729</v>
      </c>
      <c r="F49" s="305">
        <v>2748</v>
      </c>
      <c r="G49" s="298">
        <v>2860</v>
      </c>
      <c r="H49" s="300">
        <v>2525</v>
      </c>
      <c r="I49" s="301">
        <v>2542</v>
      </c>
      <c r="J49" s="301">
        <v>2693</v>
      </c>
      <c r="K49" s="296">
        <v>2878</v>
      </c>
      <c r="L49" s="207"/>
      <c r="M49" s="207"/>
      <c r="N49" s="207"/>
      <c r="O49" s="207"/>
      <c r="P49" s="207"/>
      <c r="Q49" s="207"/>
    </row>
    <row r="50" spans="2:17" x14ac:dyDescent="0.2">
      <c r="B50" s="69" t="s">
        <v>44</v>
      </c>
      <c r="C50" s="303"/>
      <c r="D50" s="304"/>
      <c r="E50" s="304"/>
      <c r="F50" s="305"/>
      <c r="G50" s="298"/>
      <c r="H50" s="300"/>
      <c r="I50" s="301"/>
      <c r="J50" s="301"/>
      <c r="K50" s="296"/>
      <c r="L50" s="206">
        <v>3062</v>
      </c>
      <c r="M50" s="206">
        <v>2950</v>
      </c>
      <c r="N50" s="206">
        <v>3023</v>
      </c>
      <c r="O50" s="206">
        <v>3137</v>
      </c>
      <c r="P50" s="206">
        <v>3350</v>
      </c>
      <c r="Q50" s="206">
        <v>3241</v>
      </c>
    </row>
    <row r="51" spans="2:17" x14ac:dyDescent="0.2">
      <c r="B51" s="69" t="s">
        <v>45</v>
      </c>
      <c r="C51" s="53">
        <v>730</v>
      </c>
      <c r="D51" s="37">
        <v>767</v>
      </c>
      <c r="E51" s="37">
        <v>696</v>
      </c>
      <c r="F51" s="54">
        <v>660</v>
      </c>
      <c r="G51" s="55">
        <v>715</v>
      </c>
      <c r="H51" s="38">
        <v>657</v>
      </c>
      <c r="I51" s="70">
        <v>649</v>
      </c>
      <c r="J51" s="166">
        <v>642</v>
      </c>
      <c r="K51" s="208">
        <v>679</v>
      </c>
      <c r="L51" s="16">
        <v>682</v>
      </c>
      <c r="M51" s="16">
        <v>633</v>
      </c>
      <c r="N51" s="204">
        <v>627</v>
      </c>
      <c r="O51" s="204">
        <v>673</v>
      </c>
      <c r="P51" s="204">
        <v>698</v>
      </c>
      <c r="Q51" s="204">
        <v>675</v>
      </c>
    </row>
    <row r="52" spans="2:17" x14ac:dyDescent="0.2">
      <c r="B52" s="69" t="s">
        <v>32</v>
      </c>
      <c r="C52" s="53">
        <v>323</v>
      </c>
      <c r="D52" s="37">
        <v>337</v>
      </c>
      <c r="E52" s="37">
        <v>326</v>
      </c>
      <c r="F52" s="54">
        <v>345</v>
      </c>
      <c r="G52" s="55">
        <v>346</v>
      </c>
      <c r="H52" s="38">
        <v>311</v>
      </c>
      <c r="I52" s="70">
        <v>275</v>
      </c>
      <c r="J52" s="166">
        <v>262</v>
      </c>
      <c r="K52" s="208">
        <v>270</v>
      </c>
      <c r="L52" s="16">
        <v>274</v>
      </c>
      <c r="M52" s="16">
        <v>229</v>
      </c>
      <c r="N52" s="204">
        <v>236</v>
      </c>
      <c r="O52" s="204">
        <v>234</v>
      </c>
      <c r="P52" s="204">
        <v>267</v>
      </c>
      <c r="Q52" s="204">
        <v>252</v>
      </c>
    </row>
    <row r="53" spans="2:17" x14ac:dyDescent="0.2">
      <c r="B53" s="69" t="s">
        <v>33</v>
      </c>
      <c r="C53" s="53">
        <v>170</v>
      </c>
      <c r="D53" s="37">
        <v>162</v>
      </c>
      <c r="E53" s="37">
        <v>153</v>
      </c>
      <c r="F53" s="54">
        <v>139</v>
      </c>
      <c r="G53" s="55">
        <v>156</v>
      </c>
      <c r="H53" s="38">
        <v>135</v>
      </c>
      <c r="I53" s="70">
        <v>122</v>
      </c>
      <c r="J53" s="166">
        <v>148</v>
      </c>
      <c r="K53" s="208">
        <v>164</v>
      </c>
      <c r="L53" s="16">
        <v>141</v>
      </c>
      <c r="M53" s="16">
        <v>124</v>
      </c>
      <c r="N53" s="204">
        <v>123</v>
      </c>
      <c r="O53" s="204">
        <v>131</v>
      </c>
      <c r="P53" s="204">
        <v>138</v>
      </c>
      <c r="Q53" s="204">
        <v>137</v>
      </c>
    </row>
    <row r="54" spans="2:17" x14ac:dyDescent="0.2">
      <c r="B54" s="69" t="s">
        <v>34</v>
      </c>
      <c r="C54" s="53">
        <v>59</v>
      </c>
      <c r="D54" s="37">
        <v>68</v>
      </c>
      <c r="E54" s="37">
        <v>81</v>
      </c>
      <c r="F54" s="54">
        <v>79</v>
      </c>
      <c r="G54" s="55">
        <v>64</v>
      </c>
      <c r="H54" s="38">
        <v>60</v>
      </c>
      <c r="I54" s="70">
        <v>57</v>
      </c>
      <c r="J54" s="166">
        <v>67</v>
      </c>
      <c r="K54" s="208">
        <v>46</v>
      </c>
      <c r="L54" s="16">
        <v>54</v>
      </c>
      <c r="M54" s="16">
        <v>46</v>
      </c>
      <c r="N54" s="16">
        <v>53</v>
      </c>
      <c r="O54" s="16">
        <v>45</v>
      </c>
      <c r="P54" s="16">
        <v>43</v>
      </c>
      <c r="Q54" s="16">
        <v>57</v>
      </c>
    </row>
    <row r="55" spans="2:17" x14ac:dyDescent="0.2">
      <c r="B55" s="69" t="s">
        <v>46</v>
      </c>
      <c r="C55" s="58">
        <v>1395</v>
      </c>
      <c r="D55" s="59">
        <v>1419</v>
      </c>
      <c r="E55" s="59">
        <v>1359</v>
      </c>
      <c r="F55" s="54">
        <v>1341</v>
      </c>
      <c r="G55" s="55">
        <v>1399</v>
      </c>
      <c r="H55" s="38">
        <v>1230</v>
      </c>
      <c r="I55" s="70">
        <v>1225</v>
      </c>
      <c r="J55" s="166">
        <v>1234</v>
      </c>
      <c r="K55" s="208">
        <v>1270</v>
      </c>
      <c r="L55" s="204">
        <v>1322</v>
      </c>
      <c r="M55" s="204">
        <v>1235</v>
      </c>
      <c r="N55" s="204">
        <v>1232</v>
      </c>
      <c r="O55" s="204">
        <v>1291</v>
      </c>
      <c r="P55" s="204">
        <v>1296</v>
      </c>
      <c r="Q55" s="204">
        <v>1263</v>
      </c>
    </row>
    <row r="56" spans="2:17" x14ac:dyDescent="0.2">
      <c r="B56" s="72" t="s">
        <v>82</v>
      </c>
      <c r="C56" s="63">
        <v>9771</v>
      </c>
      <c r="D56" s="63">
        <v>9590</v>
      </c>
      <c r="E56" s="63">
        <v>8815</v>
      </c>
      <c r="F56" s="63">
        <v>8500</v>
      </c>
      <c r="G56" s="64">
        <v>8719</v>
      </c>
      <c r="H56" s="42">
        <v>8032</v>
      </c>
      <c r="I56" s="73">
        <v>7701</v>
      </c>
      <c r="J56" s="73">
        <v>8172</v>
      </c>
      <c r="K56" s="209">
        <v>8776</v>
      </c>
      <c r="L56" s="211">
        <v>9302</v>
      </c>
      <c r="M56" s="211">
        <v>9100</v>
      </c>
      <c r="N56" s="211">
        <v>9510</v>
      </c>
      <c r="O56" s="211">
        <v>10013</v>
      </c>
      <c r="P56" s="211">
        <v>10357</v>
      </c>
      <c r="Q56" s="211">
        <v>10108</v>
      </c>
    </row>
    <row r="58" spans="2:17" ht="15" x14ac:dyDescent="0.2">
      <c r="B58" s="34" t="s">
        <v>115</v>
      </c>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382</v>
      </c>
      <c r="D61" s="308">
        <v>364</v>
      </c>
      <c r="E61" s="308">
        <v>346</v>
      </c>
      <c r="F61" s="311">
        <v>333</v>
      </c>
      <c r="G61" s="297">
        <v>327</v>
      </c>
      <c r="H61" s="299">
        <v>321</v>
      </c>
      <c r="I61" s="302">
        <v>321</v>
      </c>
      <c r="J61" s="302">
        <v>320</v>
      </c>
      <c r="K61" s="295">
        <v>330</v>
      </c>
      <c r="L61" s="205"/>
      <c r="M61" s="205"/>
      <c r="N61" s="205"/>
      <c r="O61" s="205"/>
      <c r="P61" s="205"/>
      <c r="Q61" s="205"/>
    </row>
    <row r="62" spans="2:17" x14ac:dyDescent="0.2">
      <c r="B62" s="69" t="s">
        <v>3</v>
      </c>
      <c r="C62" s="303"/>
      <c r="D62" s="304"/>
      <c r="E62" s="304"/>
      <c r="F62" s="305"/>
      <c r="G62" s="298"/>
      <c r="H62" s="300"/>
      <c r="I62" s="301"/>
      <c r="J62" s="301"/>
      <c r="K62" s="296"/>
      <c r="L62" s="207">
        <v>328</v>
      </c>
      <c r="M62" s="207">
        <v>354</v>
      </c>
      <c r="N62" s="206">
        <v>349</v>
      </c>
      <c r="O62" s="206">
        <v>339</v>
      </c>
      <c r="P62" s="206">
        <v>358</v>
      </c>
      <c r="Q62" s="206">
        <v>353</v>
      </c>
    </row>
    <row r="63" spans="2:17" x14ac:dyDescent="0.2">
      <c r="B63" s="69" t="s">
        <v>4</v>
      </c>
      <c r="C63" s="53">
        <v>6116</v>
      </c>
      <c r="D63" s="37">
        <v>5988</v>
      </c>
      <c r="E63" s="37">
        <v>5784</v>
      </c>
      <c r="F63" s="54">
        <v>5600</v>
      </c>
      <c r="G63" s="55">
        <v>5424</v>
      </c>
      <c r="H63" s="38">
        <v>5428</v>
      </c>
      <c r="I63" s="70">
        <v>5274</v>
      </c>
      <c r="J63" s="166">
        <v>5227</v>
      </c>
      <c r="K63" s="208">
        <v>5176</v>
      </c>
      <c r="L63" s="204">
        <v>5302</v>
      </c>
      <c r="M63" s="204">
        <v>5181</v>
      </c>
      <c r="N63" s="204">
        <v>5140</v>
      </c>
      <c r="O63" s="204">
        <v>5118</v>
      </c>
      <c r="P63" s="204">
        <v>5234</v>
      </c>
      <c r="Q63" s="204">
        <v>5020</v>
      </c>
    </row>
    <row r="64" spans="2:17" x14ac:dyDescent="0.2">
      <c r="B64" s="71" t="s">
        <v>28</v>
      </c>
      <c r="C64" s="303">
        <v>4115</v>
      </c>
      <c r="D64" s="304">
        <v>4019</v>
      </c>
      <c r="E64" s="304">
        <v>3852</v>
      </c>
      <c r="F64" s="305">
        <v>3729</v>
      </c>
      <c r="G64" s="298">
        <v>3571</v>
      </c>
      <c r="H64" s="300">
        <v>3565</v>
      </c>
      <c r="I64" s="301">
        <v>3436</v>
      </c>
      <c r="J64" s="301">
        <v>3394</v>
      </c>
      <c r="K64" s="296">
        <v>3362</v>
      </c>
      <c r="L64" s="207"/>
      <c r="M64" s="207"/>
      <c r="N64" s="207"/>
      <c r="O64" s="207"/>
      <c r="P64" s="207"/>
      <c r="Q64" s="207"/>
    </row>
    <row r="65" spans="2:17" x14ac:dyDescent="0.2">
      <c r="B65" s="69" t="s">
        <v>12</v>
      </c>
      <c r="C65" s="303"/>
      <c r="D65" s="304"/>
      <c r="E65" s="304"/>
      <c r="F65" s="305"/>
      <c r="G65" s="298"/>
      <c r="H65" s="300"/>
      <c r="I65" s="301"/>
      <c r="J65" s="301"/>
      <c r="K65" s="296"/>
      <c r="L65" s="206">
        <v>3435</v>
      </c>
      <c r="M65" s="206">
        <v>3188</v>
      </c>
      <c r="N65" s="206">
        <v>3147</v>
      </c>
      <c r="O65" s="206">
        <v>3113</v>
      </c>
      <c r="P65" s="206">
        <v>3171</v>
      </c>
      <c r="Q65" s="206">
        <v>3053</v>
      </c>
    </row>
    <row r="66" spans="2:17" x14ac:dyDescent="0.2">
      <c r="B66" s="69" t="s">
        <v>125</v>
      </c>
      <c r="C66" s="53">
        <v>1562</v>
      </c>
      <c r="D66" s="37">
        <v>1544</v>
      </c>
      <c r="E66" s="37">
        <v>1521</v>
      </c>
      <c r="F66" s="54">
        <v>1477</v>
      </c>
      <c r="G66" s="55">
        <v>1458</v>
      </c>
      <c r="H66" s="38">
        <v>1464</v>
      </c>
      <c r="I66" s="70">
        <v>1428</v>
      </c>
      <c r="J66" s="166">
        <v>1419</v>
      </c>
      <c r="K66" s="208">
        <v>1419</v>
      </c>
      <c r="L66" s="204">
        <v>1455</v>
      </c>
      <c r="M66" s="204">
        <v>1453</v>
      </c>
      <c r="N66" s="204">
        <v>1439</v>
      </c>
      <c r="O66" s="204">
        <v>1445</v>
      </c>
      <c r="P66" s="204">
        <v>1481</v>
      </c>
      <c r="Q66" s="204">
        <v>1403</v>
      </c>
    </row>
    <row r="67" spans="2:17" x14ac:dyDescent="0.2">
      <c r="B67" s="52" t="s">
        <v>132</v>
      </c>
      <c r="C67" s="53">
        <v>207</v>
      </c>
      <c r="D67" s="37">
        <v>190</v>
      </c>
      <c r="E67" s="37">
        <v>182</v>
      </c>
      <c r="F67" s="54">
        <v>176</v>
      </c>
      <c r="G67" s="55">
        <v>173</v>
      </c>
      <c r="H67" s="38">
        <v>169</v>
      </c>
      <c r="I67" s="70">
        <v>154</v>
      </c>
      <c r="J67" s="166">
        <v>154</v>
      </c>
      <c r="K67" s="208">
        <v>156</v>
      </c>
      <c r="L67" s="16">
        <v>160</v>
      </c>
      <c r="M67" s="16">
        <v>228</v>
      </c>
      <c r="N67" s="204">
        <v>224</v>
      </c>
      <c r="O67" s="204">
        <v>220</v>
      </c>
      <c r="P67" s="204">
        <v>230</v>
      </c>
      <c r="Q67" s="204">
        <v>224</v>
      </c>
    </row>
    <row r="68" spans="2:17" x14ac:dyDescent="0.2">
      <c r="B68" s="69" t="s">
        <v>31</v>
      </c>
      <c r="C68" s="53">
        <v>502</v>
      </c>
      <c r="D68" s="37">
        <v>486</v>
      </c>
      <c r="E68" s="37">
        <v>466</v>
      </c>
      <c r="F68" s="54">
        <v>446</v>
      </c>
      <c r="G68" s="55">
        <v>447</v>
      </c>
      <c r="H68" s="38">
        <v>457</v>
      </c>
      <c r="I68" s="70">
        <v>478</v>
      </c>
      <c r="J68" s="166">
        <v>479</v>
      </c>
      <c r="K68" s="208">
        <v>467</v>
      </c>
      <c r="L68" s="16">
        <v>478</v>
      </c>
      <c r="M68" s="16">
        <v>558</v>
      </c>
      <c r="N68" s="204">
        <v>560</v>
      </c>
      <c r="O68" s="204">
        <v>550</v>
      </c>
      <c r="P68" s="204">
        <v>572</v>
      </c>
      <c r="Q68" s="204">
        <v>554</v>
      </c>
    </row>
    <row r="69" spans="2:17" x14ac:dyDescent="0.2">
      <c r="B69" s="69" t="s">
        <v>42</v>
      </c>
      <c r="C69" s="53">
        <v>112</v>
      </c>
      <c r="D69" s="37">
        <v>113</v>
      </c>
      <c r="E69" s="37">
        <v>109</v>
      </c>
      <c r="F69" s="54">
        <v>105</v>
      </c>
      <c r="G69" s="55">
        <v>102</v>
      </c>
      <c r="H69" s="38">
        <v>94</v>
      </c>
      <c r="I69" s="70">
        <v>99</v>
      </c>
      <c r="J69" s="166">
        <v>101</v>
      </c>
      <c r="K69" s="208">
        <v>102</v>
      </c>
      <c r="L69" s="16">
        <v>102</v>
      </c>
      <c r="M69" s="16">
        <v>108</v>
      </c>
      <c r="N69" s="16">
        <v>119</v>
      </c>
      <c r="O69" s="204">
        <v>129</v>
      </c>
      <c r="P69" s="204">
        <v>138</v>
      </c>
      <c r="Q69" s="204">
        <v>139</v>
      </c>
    </row>
    <row r="70" spans="2:17" x14ac:dyDescent="0.2">
      <c r="B70" s="71" t="s">
        <v>29</v>
      </c>
      <c r="C70" s="303">
        <v>1469</v>
      </c>
      <c r="D70" s="304">
        <v>1438</v>
      </c>
      <c r="E70" s="304">
        <v>1401</v>
      </c>
      <c r="F70" s="305">
        <v>1351</v>
      </c>
      <c r="G70" s="298">
        <v>1269</v>
      </c>
      <c r="H70" s="300">
        <v>1233</v>
      </c>
      <c r="I70" s="301">
        <v>1202</v>
      </c>
      <c r="J70" s="301">
        <v>1167</v>
      </c>
      <c r="K70" s="296">
        <v>1158</v>
      </c>
      <c r="L70" s="207"/>
      <c r="M70" s="207"/>
      <c r="N70" s="207"/>
      <c r="O70" s="207"/>
      <c r="P70" s="207"/>
      <c r="Q70" s="207"/>
    </row>
    <row r="71" spans="2:17" x14ac:dyDescent="0.2">
      <c r="B71" s="69" t="s">
        <v>5</v>
      </c>
      <c r="C71" s="303"/>
      <c r="D71" s="304"/>
      <c r="E71" s="304"/>
      <c r="F71" s="305"/>
      <c r="G71" s="298"/>
      <c r="H71" s="300"/>
      <c r="I71" s="301"/>
      <c r="J71" s="301"/>
      <c r="K71" s="296"/>
      <c r="L71" s="206">
        <v>1150</v>
      </c>
      <c r="M71" s="206">
        <v>1128</v>
      </c>
      <c r="N71" s="206">
        <v>1073</v>
      </c>
      <c r="O71" s="206">
        <v>1076</v>
      </c>
      <c r="P71" s="206">
        <v>1063</v>
      </c>
      <c r="Q71" s="206">
        <v>964</v>
      </c>
    </row>
    <row r="72" spans="2:17" x14ac:dyDescent="0.2">
      <c r="B72" s="69" t="s">
        <v>6</v>
      </c>
      <c r="C72" s="53">
        <v>3501</v>
      </c>
      <c r="D72" s="37">
        <v>3452</v>
      </c>
      <c r="E72" s="37">
        <v>3357</v>
      </c>
      <c r="F72" s="54">
        <v>3277</v>
      </c>
      <c r="G72" s="55">
        <v>3185</v>
      </c>
      <c r="H72" s="38">
        <v>3230</v>
      </c>
      <c r="I72" s="70">
        <v>3164</v>
      </c>
      <c r="J72" s="166">
        <v>3159</v>
      </c>
      <c r="K72" s="208">
        <v>3138</v>
      </c>
      <c r="L72" s="204">
        <v>3231</v>
      </c>
      <c r="M72" s="204">
        <v>3180</v>
      </c>
      <c r="N72" s="204">
        <v>3213</v>
      </c>
      <c r="O72" s="204">
        <v>3187</v>
      </c>
      <c r="P72" s="204">
        <v>3300</v>
      </c>
      <c r="Q72" s="204">
        <v>3210</v>
      </c>
    </row>
    <row r="73" spans="2:17" x14ac:dyDescent="0.2">
      <c r="B73" s="69" t="s">
        <v>7</v>
      </c>
      <c r="C73" s="53">
        <v>1476</v>
      </c>
      <c r="D73" s="37">
        <v>1410</v>
      </c>
      <c r="E73" s="37">
        <v>1327</v>
      </c>
      <c r="F73" s="54">
        <v>1264</v>
      </c>
      <c r="G73" s="55">
        <v>1260</v>
      </c>
      <c r="H73" s="38">
        <v>1248</v>
      </c>
      <c r="I73" s="70">
        <v>1188</v>
      </c>
      <c r="J73" s="166">
        <v>1180</v>
      </c>
      <c r="K73" s="208">
        <v>1166</v>
      </c>
      <c r="L73" s="204">
        <v>1206</v>
      </c>
      <c r="M73" s="204">
        <v>1183</v>
      </c>
      <c r="N73" s="204">
        <v>1158</v>
      </c>
      <c r="O73" s="204">
        <v>1152</v>
      </c>
      <c r="P73" s="204">
        <v>1186</v>
      </c>
      <c r="Q73" s="204">
        <v>1158</v>
      </c>
    </row>
    <row r="74" spans="2:17" x14ac:dyDescent="0.2">
      <c r="B74" s="69" t="s">
        <v>8</v>
      </c>
      <c r="C74" s="53">
        <v>52</v>
      </c>
      <c r="D74" s="37">
        <v>52</v>
      </c>
      <c r="E74" s="37">
        <v>45</v>
      </c>
      <c r="F74" s="54">
        <v>41</v>
      </c>
      <c r="G74" s="55">
        <v>37</v>
      </c>
      <c r="H74" s="38">
        <v>38</v>
      </c>
      <c r="I74" s="70">
        <v>41</v>
      </c>
      <c r="J74" s="166">
        <v>41</v>
      </c>
      <c r="K74" s="208">
        <v>44</v>
      </c>
      <c r="L74" s="16">
        <v>43</v>
      </c>
      <c r="M74" s="16">
        <v>44</v>
      </c>
      <c r="N74" s="16">
        <v>45</v>
      </c>
      <c r="O74" s="204">
        <v>42</v>
      </c>
      <c r="P74" s="204">
        <v>43</v>
      </c>
      <c r="Q74" s="204">
        <v>41</v>
      </c>
    </row>
    <row r="75" spans="2:17" x14ac:dyDescent="0.2">
      <c r="B75" s="71" t="s">
        <v>30</v>
      </c>
      <c r="C75" s="303">
        <v>1257</v>
      </c>
      <c r="D75" s="304">
        <v>1305</v>
      </c>
      <c r="E75" s="304">
        <v>1301</v>
      </c>
      <c r="F75" s="305">
        <v>1300</v>
      </c>
      <c r="G75" s="298">
        <v>1275</v>
      </c>
      <c r="H75" s="300">
        <v>1362</v>
      </c>
      <c r="I75" s="301">
        <v>1353</v>
      </c>
      <c r="J75" s="301">
        <v>1371</v>
      </c>
      <c r="K75" s="296">
        <v>1422</v>
      </c>
      <c r="L75" s="207"/>
      <c r="M75" s="207"/>
      <c r="N75" s="207"/>
      <c r="O75" s="207"/>
      <c r="P75" s="207"/>
      <c r="Q75" s="207"/>
    </row>
    <row r="76" spans="2:17" x14ac:dyDescent="0.2">
      <c r="B76" s="69" t="s">
        <v>24</v>
      </c>
      <c r="C76" s="303"/>
      <c r="D76" s="304"/>
      <c r="E76" s="304"/>
      <c r="F76" s="305"/>
      <c r="G76" s="298"/>
      <c r="H76" s="300"/>
      <c r="I76" s="301"/>
      <c r="J76" s="301"/>
      <c r="K76" s="296"/>
      <c r="L76" s="206">
        <v>1468</v>
      </c>
      <c r="M76" s="206">
        <v>1408</v>
      </c>
      <c r="N76" s="206">
        <v>1406</v>
      </c>
      <c r="O76" s="206">
        <v>1405</v>
      </c>
      <c r="P76" s="206">
        <v>1449</v>
      </c>
      <c r="Q76" s="206">
        <v>1418</v>
      </c>
    </row>
    <row r="77" spans="2:17" x14ac:dyDescent="0.2">
      <c r="B77" s="69" t="s">
        <v>9</v>
      </c>
      <c r="C77" s="53">
        <v>5241</v>
      </c>
      <c r="D77" s="37">
        <v>5047</v>
      </c>
      <c r="E77" s="37">
        <v>4829</v>
      </c>
      <c r="F77" s="54">
        <v>4633</v>
      </c>
      <c r="G77" s="55">
        <v>4476</v>
      </c>
      <c r="H77" s="38">
        <v>4387</v>
      </c>
      <c r="I77" s="70">
        <v>4242</v>
      </c>
      <c r="J77" s="166">
        <v>4176</v>
      </c>
      <c r="K77" s="208">
        <v>4084</v>
      </c>
      <c r="L77" s="204">
        <v>4162</v>
      </c>
      <c r="M77" s="204">
        <v>4127</v>
      </c>
      <c r="N77" s="204">
        <v>4083</v>
      </c>
      <c r="O77" s="204">
        <v>4052</v>
      </c>
      <c r="P77" s="204">
        <v>4143</v>
      </c>
      <c r="Q77" s="204">
        <v>3955</v>
      </c>
    </row>
    <row r="78" spans="2:17" x14ac:dyDescent="0.2">
      <c r="B78" s="71" t="s">
        <v>35</v>
      </c>
      <c r="C78" s="303">
        <v>3504</v>
      </c>
      <c r="D78" s="304">
        <v>3477</v>
      </c>
      <c r="E78" s="304">
        <v>3417</v>
      </c>
      <c r="F78" s="305">
        <v>3359</v>
      </c>
      <c r="G78" s="298">
        <v>3261</v>
      </c>
      <c r="H78" s="300">
        <v>3230</v>
      </c>
      <c r="I78" s="301">
        <v>3149</v>
      </c>
      <c r="J78" s="301">
        <v>3111</v>
      </c>
      <c r="K78" s="296">
        <v>3091</v>
      </c>
      <c r="L78" s="207"/>
      <c r="M78" s="207"/>
      <c r="N78" s="206"/>
      <c r="O78" s="207"/>
      <c r="P78" s="207"/>
      <c r="Q78" s="207"/>
    </row>
    <row r="79" spans="2:17" x14ac:dyDescent="0.2">
      <c r="B79" s="69" t="s">
        <v>25</v>
      </c>
      <c r="C79" s="303"/>
      <c r="D79" s="304"/>
      <c r="E79" s="304"/>
      <c r="F79" s="305"/>
      <c r="G79" s="298"/>
      <c r="H79" s="300"/>
      <c r="I79" s="301"/>
      <c r="J79" s="301"/>
      <c r="K79" s="296"/>
      <c r="L79" s="206">
        <v>3119</v>
      </c>
      <c r="M79" s="206">
        <v>3066</v>
      </c>
      <c r="N79" s="206">
        <v>3005</v>
      </c>
      <c r="O79" s="206">
        <v>3020</v>
      </c>
      <c r="P79" s="206">
        <v>3054</v>
      </c>
      <c r="Q79" s="206">
        <v>2911</v>
      </c>
    </row>
    <row r="80" spans="2:17" x14ac:dyDescent="0.2">
      <c r="B80" s="69" t="s">
        <v>26</v>
      </c>
      <c r="C80" s="58">
        <v>2991</v>
      </c>
      <c r="D80" s="59">
        <v>2862</v>
      </c>
      <c r="E80" s="59">
        <v>2710</v>
      </c>
      <c r="F80" s="54">
        <v>2567</v>
      </c>
      <c r="G80" s="55">
        <v>2484</v>
      </c>
      <c r="H80" s="38">
        <v>2509</v>
      </c>
      <c r="I80" s="70">
        <v>2438</v>
      </c>
      <c r="J80" s="166">
        <v>2430</v>
      </c>
      <c r="K80" s="208">
        <v>2411</v>
      </c>
      <c r="L80" s="204">
        <v>2497</v>
      </c>
      <c r="M80" s="204">
        <v>2463</v>
      </c>
      <c r="N80" s="204">
        <v>2478</v>
      </c>
      <c r="O80" s="204">
        <v>2433</v>
      </c>
      <c r="P80" s="204">
        <v>2532</v>
      </c>
      <c r="Q80" s="204">
        <v>2455</v>
      </c>
    </row>
    <row r="81" spans="2:17" x14ac:dyDescent="0.2">
      <c r="B81" s="72" t="s">
        <v>83</v>
      </c>
      <c r="C81" s="63">
        <v>6498</v>
      </c>
      <c r="D81" s="63">
        <v>6352</v>
      </c>
      <c r="E81" s="63">
        <v>6130</v>
      </c>
      <c r="F81" s="63">
        <v>5933</v>
      </c>
      <c r="G81" s="64">
        <v>5751</v>
      </c>
      <c r="H81" s="42">
        <v>5749</v>
      </c>
      <c r="I81" s="73">
        <v>5595</v>
      </c>
      <c r="J81" s="73">
        <v>5547</v>
      </c>
      <c r="K81" s="209">
        <v>5506</v>
      </c>
      <c r="L81" s="211">
        <v>5630</v>
      </c>
      <c r="M81" s="211">
        <v>5535</v>
      </c>
      <c r="N81" s="211">
        <v>5489</v>
      </c>
      <c r="O81" s="215">
        <v>5457</v>
      </c>
      <c r="P81" s="215">
        <v>5592</v>
      </c>
      <c r="Q81" s="215">
        <v>5373</v>
      </c>
    </row>
    <row r="84" spans="2:17" ht="15" x14ac:dyDescent="0.2">
      <c r="B84" s="34" t="s">
        <v>116</v>
      </c>
    </row>
    <row r="86" spans="2:17" x14ac:dyDescent="0.2">
      <c r="B86" s="231" t="s">
        <v>146</v>
      </c>
      <c r="C86" s="49">
        <v>41518</v>
      </c>
      <c r="D86" s="49">
        <v>41609</v>
      </c>
      <c r="E86" s="49">
        <v>41699</v>
      </c>
      <c r="F86" s="49">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12">
        <v>10993</v>
      </c>
      <c r="D87" s="308">
        <v>10989</v>
      </c>
      <c r="E87" s="308">
        <v>11047</v>
      </c>
      <c r="F87" s="311">
        <v>11006</v>
      </c>
      <c r="G87" s="297">
        <v>11029</v>
      </c>
      <c r="H87" s="299">
        <v>10941</v>
      </c>
      <c r="I87" s="302">
        <v>10859</v>
      </c>
      <c r="J87" s="302">
        <v>10880</v>
      </c>
      <c r="K87" s="295">
        <v>10842</v>
      </c>
      <c r="L87" s="205"/>
      <c r="M87" s="205"/>
      <c r="N87" s="205"/>
      <c r="O87" s="205"/>
      <c r="P87" s="205"/>
      <c r="Q87" s="205"/>
    </row>
    <row r="88" spans="2:17" x14ac:dyDescent="0.2">
      <c r="B88" s="69" t="s">
        <v>47</v>
      </c>
      <c r="C88" s="303"/>
      <c r="D88" s="304"/>
      <c r="E88" s="304"/>
      <c r="F88" s="305"/>
      <c r="G88" s="298"/>
      <c r="H88" s="300"/>
      <c r="I88" s="301"/>
      <c r="J88" s="301"/>
      <c r="K88" s="296"/>
      <c r="L88" s="206">
        <v>10852</v>
      </c>
      <c r="M88" s="206">
        <v>10810</v>
      </c>
      <c r="N88" s="206">
        <v>10854</v>
      </c>
      <c r="O88" s="206">
        <v>10935</v>
      </c>
      <c r="P88" s="206">
        <v>10976</v>
      </c>
      <c r="Q88" s="206">
        <v>11045</v>
      </c>
    </row>
    <row r="89" spans="2:17" x14ac:dyDescent="0.2">
      <c r="B89" s="69" t="s">
        <v>41</v>
      </c>
      <c r="C89" s="53">
        <v>507</v>
      </c>
      <c r="D89" s="37">
        <v>518</v>
      </c>
      <c r="E89" s="37">
        <v>523</v>
      </c>
      <c r="F89" s="54">
        <v>531</v>
      </c>
      <c r="G89" s="55">
        <v>533</v>
      </c>
      <c r="H89" s="38">
        <v>536</v>
      </c>
      <c r="I89" s="70">
        <v>518</v>
      </c>
      <c r="J89" s="166">
        <v>536</v>
      </c>
      <c r="K89" s="208">
        <v>544</v>
      </c>
      <c r="L89" s="16">
        <v>536</v>
      </c>
      <c r="M89" s="16">
        <v>513</v>
      </c>
      <c r="N89" s="204">
        <v>519</v>
      </c>
      <c r="O89" s="204">
        <v>529</v>
      </c>
      <c r="P89" s="204">
        <v>537</v>
      </c>
      <c r="Q89" s="204">
        <v>535</v>
      </c>
    </row>
    <row r="90" spans="2:17" x14ac:dyDescent="0.2">
      <c r="B90" s="71" t="s">
        <v>2</v>
      </c>
      <c r="C90" s="303">
        <v>5875</v>
      </c>
      <c r="D90" s="304">
        <v>5830</v>
      </c>
      <c r="E90" s="304">
        <v>5876</v>
      </c>
      <c r="F90" s="305">
        <v>5847</v>
      </c>
      <c r="G90" s="298">
        <v>5854</v>
      </c>
      <c r="H90" s="300">
        <v>5817</v>
      </c>
      <c r="I90" s="301">
        <v>5735</v>
      </c>
      <c r="J90" s="301">
        <v>5746</v>
      </c>
      <c r="K90" s="296">
        <v>5707</v>
      </c>
      <c r="L90" s="207"/>
      <c r="M90" s="207"/>
      <c r="N90" s="207"/>
      <c r="O90" s="207"/>
      <c r="P90" s="207"/>
      <c r="Q90" s="207"/>
    </row>
    <row r="91" spans="2:17" x14ac:dyDescent="0.2">
      <c r="B91" s="69" t="s">
        <v>3</v>
      </c>
      <c r="C91" s="303"/>
      <c r="D91" s="304"/>
      <c r="E91" s="304"/>
      <c r="F91" s="305"/>
      <c r="G91" s="298"/>
      <c r="H91" s="300"/>
      <c r="I91" s="301"/>
      <c r="J91" s="301"/>
      <c r="K91" s="296"/>
      <c r="L91" s="206">
        <v>5707</v>
      </c>
      <c r="M91" s="206">
        <v>5697</v>
      </c>
      <c r="N91" s="206">
        <v>5702</v>
      </c>
      <c r="O91" s="206">
        <v>5750</v>
      </c>
      <c r="P91" s="206">
        <v>5792</v>
      </c>
      <c r="Q91" s="206">
        <v>5834</v>
      </c>
    </row>
    <row r="92" spans="2:17" x14ac:dyDescent="0.2">
      <c r="B92" s="69" t="s">
        <v>4</v>
      </c>
      <c r="C92" s="53">
        <v>5625</v>
      </c>
      <c r="D92" s="37">
        <v>5677</v>
      </c>
      <c r="E92" s="37">
        <v>5694</v>
      </c>
      <c r="F92" s="54">
        <v>5690</v>
      </c>
      <c r="G92" s="55">
        <v>5708</v>
      </c>
      <c r="H92" s="38">
        <v>5660</v>
      </c>
      <c r="I92" s="70">
        <v>5642</v>
      </c>
      <c r="J92" s="166">
        <v>5670</v>
      </c>
      <c r="K92" s="208">
        <v>5679</v>
      </c>
      <c r="L92" s="204">
        <v>5681</v>
      </c>
      <c r="M92" s="204">
        <v>5626</v>
      </c>
      <c r="N92" s="204">
        <v>5671</v>
      </c>
      <c r="O92" s="204">
        <v>5714</v>
      </c>
      <c r="P92" s="204">
        <v>5721</v>
      </c>
      <c r="Q92" s="204">
        <v>5746</v>
      </c>
    </row>
    <row r="93" spans="2:17" x14ac:dyDescent="0.2">
      <c r="B93" s="71" t="s">
        <v>28</v>
      </c>
      <c r="C93" s="303">
        <v>8424</v>
      </c>
      <c r="D93" s="304">
        <v>8396</v>
      </c>
      <c r="E93" s="304">
        <v>8432</v>
      </c>
      <c r="F93" s="305">
        <v>8406</v>
      </c>
      <c r="G93" s="298">
        <v>8413</v>
      </c>
      <c r="H93" s="300">
        <v>8330</v>
      </c>
      <c r="I93" s="301">
        <v>8236</v>
      </c>
      <c r="J93" s="301">
        <v>8248</v>
      </c>
      <c r="K93" s="296">
        <v>8227</v>
      </c>
      <c r="L93" s="207"/>
      <c r="M93" s="207"/>
      <c r="N93" s="207"/>
      <c r="O93" s="207"/>
      <c r="P93" s="207"/>
      <c r="Q93" s="207"/>
    </row>
    <row r="94" spans="2:17" x14ac:dyDescent="0.2">
      <c r="B94" s="69" t="s">
        <v>12</v>
      </c>
      <c r="C94" s="303"/>
      <c r="D94" s="304"/>
      <c r="E94" s="304"/>
      <c r="F94" s="305"/>
      <c r="G94" s="298"/>
      <c r="H94" s="300"/>
      <c r="I94" s="301"/>
      <c r="J94" s="301"/>
      <c r="K94" s="296"/>
      <c r="L94" s="206">
        <v>8217</v>
      </c>
      <c r="M94" s="206">
        <v>7942</v>
      </c>
      <c r="N94" s="206">
        <v>7975</v>
      </c>
      <c r="O94" s="206">
        <v>8008</v>
      </c>
      <c r="P94" s="206">
        <v>8042</v>
      </c>
      <c r="Q94" s="206">
        <v>8097</v>
      </c>
    </row>
    <row r="95" spans="2:17" x14ac:dyDescent="0.2">
      <c r="B95" s="69" t="s">
        <v>125</v>
      </c>
      <c r="C95" s="53">
        <v>1184</v>
      </c>
      <c r="D95" s="37">
        <v>1201</v>
      </c>
      <c r="E95" s="37">
        <v>1212</v>
      </c>
      <c r="F95" s="54">
        <v>1218</v>
      </c>
      <c r="G95" s="55">
        <v>1234</v>
      </c>
      <c r="H95" s="38">
        <v>1236</v>
      </c>
      <c r="I95" s="70">
        <v>1241</v>
      </c>
      <c r="J95" s="166">
        <v>1247</v>
      </c>
      <c r="K95" s="208">
        <v>1249</v>
      </c>
      <c r="L95" s="204">
        <v>1271</v>
      </c>
      <c r="M95" s="204">
        <v>1272</v>
      </c>
      <c r="N95" s="204">
        <v>1284</v>
      </c>
      <c r="O95" s="204">
        <v>1322</v>
      </c>
      <c r="P95" s="204">
        <v>1343</v>
      </c>
      <c r="Q95" s="204">
        <v>1344</v>
      </c>
    </row>
    <row r="96" spans="2:17" x14ac:dyDescent="0.2">
      <c r="B96" s="52" t="s">
        <v>132</v>
      </c>
      <c r="C96" s="53">
        <v>146</v>
      </c>
      <c r="D96" s="37">
        <v>156</v>
      </c>
      <c r="E96" s="37">
        <v>157</v>
      </c>
      <c r="F96" s="54">
        <v>160</v>
      </c>
      <c r="G96" s="55">
        <v>165</v>
      </c>
      <c r="H96" s="38">
        <v>159</v>
      </c>
      <c r="I96" s="70">
        <v>162</v>
      </c>
      <c r="J96" s="166">
        <v>165</v>
      </c>
      <c r="K96" s="208">
        <v>168</v>
      </c>
      <c r="L96" s="16">
        <v>159</v>
      </c>
      <c r="M96" s="16">
        <v>195</v>
      </c>
      <c r="N96" s="204">
        <v>188</v>
      </c>
      <c r="O96" s="206">
        <v>193</v>
      </c>
      <c r="P96" s="206">
        <v>192</v>
      </c>
      <c r="Q96" s="206">
        <v>197</v>
      </c>
    </row>
    <row r="97" spans="2:17" x14ac:dyDescent="0.2">
      <c r="B97" s="69" t="s">
        <v>31</v>
      </c>
      <c r="C97" s="53">
        <v>1559</v>
      </c>
      <c r="D97" s="37">
        <v>1567</v>
      </c>
      <c r="E97" s="37">
        <v>1580</v>
      </c>
      <c r="F97" s="54">
        <v>1559</v>
      </c>
      <c r="G97" s="55">
        <v>1552</v>
      </c>
      <c r="H97" s="38">
        <v>1556</v>
      </c>
      <c r="I97" s="70">
        <v>1545</v>
      </c>
      <c r="J97" s="166">
        <v>1562</v>
      </c>
      <c r="K97" s="208">
        <v>1546</v>
      </c>
      <c r="L97" s="204">
        <v>1542</v>
      </c>
      <c r="M97" s="204">
        <v>1713</v>
      </c>
      <c r="N97" s="204">
        <v>1709</v>
      </c>
      <c r="O97" s="204">
        <v>1715</v>
      </c>
      <c r="P97" s="204">
        <v>1704</v>
      </c>
      <c r="Q97" s="204">
        <v>1694</v>
      </c>
    </row>
    <row r="98" spans="2:17" x14ac:dyDescent="0.2">
      <c r="B98" s="69" t="s">
        <v>42</v>
      </c>
      <c r="C98" s="53">
        <v>187</v>
      </c>
      <c r="D98" s="37">
        <v>187</v>
      </c>
      <c r="E98" s="37">
        <v>189</v>
      </c>
      <c r="F98" s="54">
        <v>194</v>
      </c>
      <c r="G98" s="55">
        <v>198</v>
      </c>
      <c r="H98" s="38">
        <v>196</v>
      </c>
      <c r="I98" s="70">
        <v>193</v>
      </c>
      <c r="J98" s="166">
        <v>194</v>
      </c>
      <c r="K98" s="208">
        <v>196</v>
      </c>
      <c r="L98" s="16">
        <v>199</v>
      </c>
      <c r="M98" s="16">
        <v>201</v>
      </c>
      <c r="N98" s="16">
        <v>217</v>
      </c>
      <c r="O98" s="204">
        <v>226</v>
      </c>
      <c r="P98" s="204">
        <v>232</v>
      </c>
      <c r="Q98" s="204">
        <v>248</v>
      </c>
    </row>
    <row r="99" spans="2:17" x14ac:dyDescent="0.2">
      <c r="B99" s="71" t="s">
        <v>29</v>
      </c>
      <c r="C99" s="303">
        <v>854</v>
      </c>
      <c r="D99" s="304">
        <v>843</v>
      </c>
      <c r="E99" s="304">
        <v>861</v>
      </c>
      <c r="F99" s="305">
        <v>855</v>
      </c>
      <c r="G99" s="298">
        <v>857</v>
      </c>
      <c r="H99" s="300">
        <v>847</v>
      </c>
      <c r="I99" s="301">
        <v>847</v>
      </c>
      <c r="J99" s="301">
        <v>833</v>
      </c>
      <c r="K99" s="296">
        <v>815</v>
      </c>
      <c r="L99" s="207"/>
      <c r="M99" s="207"/>
      <c r="N99" s="207"/>
      <c r="O99" s="207"/>
      <c r="P99" s="207"/>
      <c r="Q99" s="207"/>
    </row>
    <row r="100" spans="2:17" x14ac:dyDescent="0.2">
      <c r="B100" s="69" t="s">
        <v>5</v>
      </c>
      <c r="C100" s="303"/>
      <c r="D100" s="304"/>
      <c r="E100" s="304"/>
      <c r="F100" s="305"/>
      <c r="G100" s="298"/>
      <c r="H100" s="300"/>
      <c r="I100" s="301"/>
      <c r="J100" s="301"/>
      <c r="K100" s="296"/>
      <c r="L100" s="207">
        <v>820</v>
      </c>
      <c r="M100" s="207">
        <v>804</v>
      </c>
      <c r="N100" s="206">
        <v>814</v>
      </c>
      <c r="O100" s="206">
        <v>832</v>
      </c>
      <c r="P100" s="206">
        <v>833</v>
      </c>
      <c r="Q100" s="206">
        <v>830</v>
      </c>
    </row>
    <row r="101" spans="2:17" x14ac:dyDescent="0.2">
      <c r="B101" s="69" t="s">
        <v>6</v>
      </c>
      <c r="C101" s="53">
        <v>2041</v>
      </c>
      <c r="D101" s="37">
        <v>2032</v>
      </c>
      <c r="E101" s="37">
        <v>2024</v>
      </c>
      <c r="F101" s="54">
        <v>1991</v>
      </c>
      <c r="G101" s="55">
        <v>2004</v>
      </c>
      <c r="H101" s="38">
        <v>1994</v>
      </c>
      <c r="I101" s="70">
        <v>1985</v>
      </c>
      <c r="J101" s="166">
        <v>2002</v>
      </c>
      <c r="K101" s="208">
        <v>1971</v>
      </c>
      <c r="L101" s="204">
        <v>2002</v>
      </c>
      <c r="M101" s="204">
        <v>2007</v>
      </c>
      <c r="N101" s="204">
        <v>2020</v>
      </c>
      <c r="O101" s="204">
        <v>2028</v>
      </c>
      <c r="P101" s="204">
        <v>2033</v>
      </c>
      <c r="Q101" s="204">
        <v>2077</v>
      </c>
    </row>
    <row r="102" spans="2:17" x14ac:dyDescent="0.2">
      <c r="B102" s="69" t="s">
        <v>7</v>
      </c>
      <c r="C102" s="53">
        <v>4619</v>
      </c>
      <c r="D102" s="37">
        <v>4595</v>
      </c>
      <c r="E102" s="37">
        <v>4600</v>
      </c>
      <c r="F102" s="54">
        <v>4604</v>
      </c>
      <c r="G102" s="55">
        <v>4600</v>
      </c>
      <c r="H102" s="38">
        <v>4546</v>
      </c>
      <c r="I102" s="70">
        <v>4467</v>
      </c>
      <c r="J102" s="166">
        <v>4464</v>
      </c>
      <c r="K102" s="208">
        <v>4431</v>
      </c>
      <c r="L102" s="204">
        <v>4400</v>
      </c>
      <c r="M102" s="204">
        <v>4367</v>
      </c>
      <c r="N102" s="204">
        <v>4344</v>
      </c>
      <c r="O102" s="204">
        <v>4319</v>
      </c>
      <c r="P102" s="204">
        <v>4316</v>
      </c>
      <c r="Q102" s="204">
        <v>4308</v>
      </c>
    </row>
    <row r="103" spans="2:17" x14ac:dyDescent="0.2">
      <c r="B103" s="69" t="s">
        <v>8</v>
      </c>
      <c r="C103" s="53">
        <v>3986</v>
      </c>
      <c r="D103" s="37">
        <v>4037</v>
      </c>
      <c r="E103" s="37">
        <v>4085</v>
      </c>
      <c r="F103" s="54">
        <v>4087</v>
      </c>
      <c r="G103" s="55">
        <v>4101</v>
      </c>
      <c r="H103" s="38">
        <v>4090</v>
      </c>
      <c r="I103" s="70">
        <v>4078</v>
      </c>
      <c r="J103" s="166">
        <v>4117</v>
      </c>
      <c r="K103" s="208">
        <v>4169</v>
      </c>
      <c r="L103" s="204">
        <v>4166</v>
      </c>
      <c r="M103" s="204">
        <v>4145</v>
      </c>
      <c r="N103" s="204">
        <v>4195</v>
      </c>
      <c r="O103" s="239">
        <v>4285</v>
      </c>
      <c r="P103" s="239">
        <v>4331</v>
      </c>
      <c r="Q103" s="239">
        <v>4365</v>
      </c>
    </row>
    <row r="104" spans="2:17" ht="14.25" customHeight="1" x14ac:dyDescent="0.2">
      <c r="B104" s="71" t="s">
        <v>30</v>
      </c>
      <c r="C104" s="303">
        <v>831</v>
      </c>
      <c r="D104" s="304">
        <v>836</v>
      </c>
      <c r="E104" s="304">
        <v>841</v>
      </c>
      <c r="F104" s="305">
        <v>868</v>
      </c>
      <c r="G104" s="298">
        <v>541</v>
      </c>
      <c r="H104" s="300">
        <v>520</v>
      </c>
      <c r="I104" s="301">
        <v>472</v>
      </c>
      <c r="J104" s="301">
        <v>496</v>
      </c>
      <c r="K104" s="296">
        <v>502</v>
      </c>
      <c r="L104" s="207"/>
      <c r="M104" s="207"/>
      <c r="N104" s="207"/>
      <c r="O104" s="207"/>
      <c r="P104" s="207"/>
      <c r="Q104" s="207"/>
    </row>
    <row r="105" spans="2:17" x14ac:dyDescent="0.2">
      <c r="B105" s="69" t="s">
        <v>24</v>
      </c>
      <c r="C105" s="303"/>
      <c r="D105" s="304"/>
      <c r="E105" s="304"/>
      <c r="F105" s="305"/>
      <c r="G105" s="298"/>
      <c r="H105" s="300"/>
      <c r="I105" s="301"/>
      <c r="J105" s="301"/>
      <c r="K105" s="296"/>
      <c r="L105" s="207">
        <v>502</v>
      </c>
      <c r="M105" s="207">
        <v>507</v>
      </c>
      <c r="N105" s="206">
        <v>512</v>
      </c>
      <c r="O105" s="206">
        <v>500</v>
      </c>
      <c r="P105" s="206">
        <v>472</v>
      </c>
      <c r="Q105" s="206">
        <v>509</v>
      </c>
    </row>
    <row r="106" spans="2:17" x14ac:dyDescent="0.2">
      <c r="B106" s="69" t="s">
        <v>9</v>
      </c>
      <c r="C106" s="53">
        <v>10669</v>
      </c>
      <c r="D106" s="37">
        <v>10671</v>
      </c>
      <c r="E106" s="37">
        <v>10729</v>
      </c>
      <c r="F106" s="54">
        <v>10669</v>
      </c>
      <c r="G106" s="55">
        <v>11021</v>
      </c>
      <c r="H106" s="38">
        <v>10957</v>
      </c>
      <c r="I106" s="70">
        <v>10905</v>
      </c>
      <c r="J106" s="166">
        <v>10920</v>
      </c>
      <c r="K106" s="208">
        <v>10884</v>
      </c>
      <c r="L106" s="204">
        <v>10886</v>
      </c>
      <c r="M106" s="204">
        <v>10816</v>
      </c>
      <c r="N106" s="204">
        <v>10861</v>
      </c>
      <c r="O106" s="204">
        <v>10964</v>
      </c>
      <c r="P106" s="204">
        <v>11041</v>
      </c>
      <c r="Q106" s="204">
        <v>11071</v>
      </c>
    </row>
    <row r="107" spans="2:17" ht="14.25" customHeight="1" x14ac:dyDescent="0.2">
      <c r="B107" s="71" t="s">
        <v>36</v>
      </c>
      <c r="C107" s="303">
        <v>4020</v>
      </c>
      <c r="D107" s="304">
        <v>4041</v>
      </c>
      <c r="E107" s="304">
        <v>4041</v>
      </c>
      <c r="F107" s="305">
        <v>4014</v>
      </c>
      <c r="G107" s="298">
        <v>4053</v>
      </c>
      <c r="H107" s="300">
        <v>4044</v>
      </c>
      <c r="I107" s="301">
        <v>4042</v>
      </c>
      <c r="J107" s="301">
        <v>4042</v>
      </c>
      <c r="K107" s="296">
        <v>4044</v>
      </c>
      <c r="L107" s="207"/>
      <c r="M107" s="207"/>
      <c r="N107" s="207"/>
      <c r="O107" s="207"/>
      <c r="P107" s="207"/>
      <c r="Q107" s="207"/>
    </row>
    <row r="108" spans="2:17" x14ac:dyDescent="0.2">
      <c r="B108" s="69" t="s">
        <v>44</v>
      </c>
      <c r="C108" s="303"/>
      <c r="D108" s="304"/>
      <c r="E108" s="304"/>
      <c r="F108" s="305"/>
      <c r="G108" s="298"/>
      <c r="H108" s="300"/>
      <c r="I108" s="301"/>
      <c r="J108" s="301"/>
      <c r="K108" s="296"/>
      <c r="L108" s="206">
        <v>4075</v>
      </c>
      <c r="M108" s="206">
        <v>4071</v>
      </c>
      <c r="N108" s="206">
        <v>4119</v>
      </c>
      <c r="O108" s="206">
        <v>4195</v>
      </c>
      <c r="P108" s="206">
        <v>4239</v>
      </c>
      <c r="Q108" s="206">
        <v>4310</v>
      </c>
    </row>
    <row r="109" spans="2:17" x14ac:dyDescent="0.2">
      <c r="B109" s="69" t="s">
        <v>37</v>
      </c>
      <c r="C109" s="53">
        <v>1459</v>
      </c>
      <c r="D109" s="37">
        <v>1451</v>
      </c>
      <c r="E109" s="37">
        <v>1452</v>
      </c>
      <c r="F109" s="54">
        <v>1441</v>
      </c>
      <c r="G109" s="55">
        <v>1429</v>
      </c>
      <c r="H109" s="38">
        <v>1414</v>
      </c>
      <c r="I109" s="70">
        <v>1410</v>
      </c>
      <c r="J109" s="166">
        <v>1401</v>
      </c>
      <c r="K109" s="208">
        <v>1375</v>
      </c>
      <c r="L109" s="204">
        <v>1368</v>
      </c>
      <c r="M109" s="204">
        <v>1357</v>
      </c>
      <c r="N109" s="204">
        <v>1348</v>
      </c>
      <c r="O109" s="204">
        <v>1331</v>
      </c>
      <c r="P109" s="204">
        <v>1327</v>
      </c>
      <c r="Q109" s="204">
        <v>1322</v>
      </c>
    </row>
    <row r="110" spans="2:17" x14ac:dyDescent="0.2">
      <c r="B110" s="69" t="s">
        <v>48</v>
      </c>
      <c r="C110" s="53">
        <v>1147</v>
      </c>
      <c r="D110" s="37">
        <v>1150</v>
      </c>
      <c r="E110" s="37">
        <v>1156</v>
      </c>
      <c r="F110" s="54">
        <v>1167</v>
      </c>
      <c r="G110" s="55">
        <v>1156</v>
      </c>
      <c r="H110" s="38">
        <v>1130</v>
      </c>
      <c r="I110" s="70">
        <v>1115</v>
      </c>
      <c r="J110" s="166">
        <v>1124</v>
      </c>
      <c r="K110" s="208">
        <v>1115</v>
      </c>
      <c r="L110" s="204">
        <v>1110</v>
      </c>
      <c r="M110" s="204">
        <v>1102</v>
      </c>
      <c r="N110" s="204">
        <v>1094</v>
      </c>
      <c r="O110" s="204">
        <v>1082</v>
      </c>
      <c r="P110" s="204">
        <v>1082</v>
      </c>
      <c r="Q110" s="204">
        <v>1072</v>
      </c>
    </row>
    <row r="111" spans="2:17" x14ac:dyDescent="0.2">
      <c r="B111" s="69" t="s">
        <v>38</v>
      </c>
      <c r="C111" s="53">
        <v>798</v>
      </c>
      <c r="D111" s="37">
        <v>799</v>
      </c>
      <c r="E111" s="37">
        <v>808</v>
      </c>
      <c r="F111" s="54">
        <v>829</v>
      </c>
      <c r="G111" s="55">
        <v>817</v>
      </c>
      <c r="H111" s="38">
        <v>806</v>
      </c>
      <c r="I111" s="70">
        <v>798</v>
      </c>
      <c r="J111" s="166">
        <v>805</v>
      </c>
      <c r="K111" s="208">
        <v>808</v>
      </c>
      <c r="L111" s="16">
        <v>818</v>
      </c>
      <c r="M111" s="16">
        <v>822</v>
      </c>
      <c r="N111" s="204">
        <v>818</v>
      </c>
      <c r="O111" s="204">
        <v>817</v>
      </c>
      <c r="P111" s="204">
        <v>821</v>
      </c>
      <c r="Q111" s="204">
        <v>847</v>
      </c>
    </row>
    <row r="112" spans="2:17" x14ac:dyDescent="0.2">
      <c r="B112" s="69" t="s">
        <v>39</v>
      </c>
      <c r="C112" s="53">
        <v>570</v>
      </c>
      <c r="D112" s="37">
        <v>567</v>
      </c>
      <c r="E112" s="37">
        <v>568</v>
      </c>
      <c r="F112" s="54">
        <v>559</v>
      </c>
      <c r="G112" s="55">
        <v>552</v>
      </c>
      <c r="H112" s="38">
        <v>547</v>
      </c>
      <c r="I112" s="70">
        <v>533</v>
      </c>
      <c r="J112" s="166">
        <v>533</v>
      </c>
      <c r="K112" s="208">
        <v>536</v>
      </c>
      <c r="L112" s="16">
        <v>524</v>
      </c>
      <c r="M112" s="16">
        <v>512</v>
      </c>
      <c r="N112" s="204">
        <v>517</v>
      </c>
      <c r="O112" s="204">
        <v>509</v>
      </c>
      <c r="P112" s="204">
        <v>497</v>
      </c>
      <c r="Q112" s="204">
        <v>489</v>
      </c>
    </row>
    <row r="113" spans="2:17" x14ac:dyDescent="0.2">
      <c r="B113" s="69" t="s">
        <v>40</v>
      </c>
      <c r="C113" s="53">
        <v>368</v>
      </c>
      <c r="D113" s="37">
        <v>364</v>
      </c>
      <c r="E113" s="37">
        <v>366</v>
      </c>
      <c r="F113" s="54">
        <v>357</v>
      </c>
      <c r="G113" s="55">
        <v>354</v>
      </c>
      <c r="H113" s="38">
        <v>346</v>
      </c>
      <c r="I113" s="70">
        <v>345</v>
      </c>
      <c r="J113" s="166">
        <v>352</v>
      </c>
      <c r="K113" s="208">
        <v>351</v>
      </c>
      <c r="L113" s="16">
        <v>334</v>
      </c>
      <c r="M113" s="16">
        <v>339</v>
      </c>
      <c r="N113" s="16">
        <v>331</v>
      </c>
      <c r="O113" s="16">
        <v>342</v>
      </c>
      <c r="P113" s="16">
        <v>333</v>
      </c>
      <c r="Q113" s="16">
        <v>323</v>
      </c>
    </row>
    <row r="114" spans="2:17" x14ac:dyDescent="0.2">
      <c r="B114" s="69" t="s">
        <v>49</v>
      </c>
      <c r="C114" s="53">
        <v>758</v>
      </c>
      <c r="D114" s="37">
        <v>758</v>
      </c>
      <c r="E114" s="37">
        <v>765</v>
      </c>
      <c r="F114" s="54">
        <v>769</v>
      </c>
      <c r="G114" s="55">
        <v>776</v>
      </c>
      <c r="H114" s="38">
        <v>782</v>
      </c>
      <c r="I114" s="70">
        <v>778</v>
      </c>
      <c r="J114" s="166">
        <v>769</v>
      </c>
      <c r="K114" s="208">
        <v>773</v>
      </c>
      <c r="L114" s="16">
        <v>781</v>
      </c>
      <c r="M114" s="16">
        <v>785</v>
      </c>
      <c r="N114" s="204">
        <v>790</v>
      </c>
      <c r="O114" s="204">
        <v>798</v>
      </c>
      <c r="P114" s="204">
        <v>802</v>
      </c>
      <c r="Q114" s="204">
        <v>813</v>
      </c>
    </row>
    <row r="115" spans="2:17" x14ac:dyDescent="0.2">
      <c r="B115" s="69" t="s">
        <v>50</v>
      </c>
      <c r="C115" s="58">
        <v>1873</v>
      </c>
      <c r="D115" s="59">
        <v>1859</v>
      </c>
      <c r="E115" s="59">
        <v>1891</v>
      </c>
      <c r="F115" s="54">
        <v>1870</v>
      </c>
      <c r="G115" s="55">
        <v>1892</v>
      </c>
      <c r="H115" s="38">
        <v>1872</v>
      </c>
      <c r="I115" s="70">
        <v>1838</v>
      </c>
      <c r="J115" s="166">
        <v>1854</v>
      </c>
      <c r="K115" s="208">
        <v>1840</v>
      </c>
      <c r="L115" s="204">
        <v>1842</v>
      </c>
      <c r="M115" s="204">
        <v>1822</v>
      </c>
      <c r="N115" s="204">
        <v>1837</v>
      </c>
      <c r="O115" s="204">
        <v>1861</v>
      </c>
      <c r="P115" s="204">
        <v>1875</v>
      </c>
      <c r="Q115" s="204">
        <v>1869</v>
      </c>
    </row>
    <row r="116" spans="2:17" x14ac:dyDescent="0.2">
      <c r="B116" s="72" t="s">
        <v>84</v>
      </c>
      <c r="C116" s="88">
        <v>11500</v>
      </c>
      <c r="D116" s="63">
        <v>11507</v>
      </c>
      <c r="E116" s="89">
        <v>11570</v>
      </c>
      <c r="F116" s="63">
        <v>11537</v>
      </c>
      <c r="G116" s="64">
        <v>11562</v>
      </c>
      <c r="H116" s="42">
        <v>11477</v>
      </c>
      <c r="I116" s="73">
        <v>11377</v>
      </c>
      <c r="J116" s="73">
        <v>11416</v>
      </c>
      <c r="K116" s="209">
        <v>11386</v>
      </c>
      <c r="L116" s="211">
        <v>11388</v>
      </c>
      <c r="M116" s="211">
        <v>11323</v>
      </c>
      <c r="N116" s="211">
        <v>11373</v>
      </c>
      <c r="O116" s="211">
        <v>11464</v>
      </c>
      <c r="P116" s="211">
        <v>11513</v>
      </c>
      <c r="Q116" s="211">
        <v>11580</v>
      </c>
    </row>
    <row r="118" spans="2:17" ht="15" x14ac:dyDescent="0.2">
      <c r="B118" s="34" t="s">
        <v>85</v>
      </c>
    </row>
    <row r="120" spans="2:17" x14ac:dyDescent="0.2">
      <c r="B120" s="48"/>
      <c r="C120" s="49">
        <v>41518</v>
      </c>
      <c r="D120" s="49">
        <v>41609</v>
      </c>
      <c r="E120" s="49">
        <v>41699</v>
      </c>
      <c r="F120" s="49">
        <v>41791</v>
      </c>
      <c r="G120" s="50">
        <v>41883</v>
      </c>
      <c r="H120" s="27" t="s">
        <v>119</v>
      </c>
      <c r="I120" s="67" t="s">
        <v>121</v>
      </c>
      <c r="J120" s="67" t="s">
        <v>123</v>
      </c>
      <c r="K120" s="67" t="s">
        <v>128</v>
      </c>
      <c r="L120" s="196" t="s">
        <v>135</v>
      </c>
      <c r="M120" s="229" t="s">
        <v>140</v>
      </c>
      <c r="N120" s="230" t="s">
        <v>143</v>
      </c>
      <c r="O120" s="235" t="s">
        <v>149</v>
      </c>
      <c r="P120" s="241" t="s">
        <v>151</v>
      </c>
      <c r="Q120" s="242" t="s">
        <v>153</v>
      </c>
    </row>
    <row r="121" spans="2:17" x14ac:dyDescent="0.2">
      <c r="B121" s="74" t="s">
        <v>85</v>
      </c>
      <c r="C121" s="75">
        <v>304</v>
      </c>
      <c r="D121" s="76">
        <v>1313</v>
      </c>
      <c r="E121" s="76">
        <v>241</v>
      </c>
      <c r="F121" s="77">
        <v>306</v>
      </c>
      <c r="G121" s="78">
        <v>269</v>
      </c>
      <c r="H121" s="29">
        <v>1081</v>
      </c>
      <c r="I121" s="79">
        <v>226</v>
      </c>
      <c r="J121" s="79">
        <v>277</v>
      </c>
      <c r="K121" s="212">
        <v>256</v>
      </c>
      <c r="L121" s="204">
        <v>1044</v>
      </c>
      <c r="M121" s="204">
        <v>219</v>
      </c>
      <c r="N121" s="204">
        <v>262</v>
      </c>
      <c r="O121" s="204">
        <v>284</v>
      </c>
      <c r="P121" s="204">
        <v>1033</v>
      </c>
      <c r="Q121" s="204">
        <v>283</v>
      </c>
    </row>
  </sheetData>
  <mergeCells count="189">
    <mergeCell ref="G107:G108"/>
    <mergeCell ref="H107:H108"/>
    <mergeCell ref="I104:I105"/>
    <mergeCell ref="I107:I108"/>
    <mergeCell ref="E87:E88"/>
    <mergeCell ref="F87:F88"/>
    <mergeCell ref="G87:G88"/>
    <mergeCell ref="H87:H88"/>
    <mergeCell ref="E90:E91"/>
    <mergeCell ref="E104:E105"/>
    <mergeCell ref="F104:F105"/>
    <mergeCell ref="G104:G105"/>
    <mergeCell ref="H104:H105"/>
    <mergeCell ref="E107:E108"/>
    <mergeCell ref="F107:F108"/>
    <mergeCell ref="F64:F65"/>
    <mergeCell ref="F90:F91"/>
    <mergeCell ref="E93:E94"/>
    <mergeCell ref="F93:F94"/>
    <mergeCell ref="G93:G94"/>
    <mergeCell ref="H93:H94"/>
    <mergeCell ref="E99:E100"/>
    <mergeCell ref="F99:F100"/>
    <mergeCell ref="G99:G100"/>
    <mergeCell ref="H99:H100"/>
    <mergeCell ref="G90:G91"/>
    <mergeCell ref="C75:C76"/>
    <mergeCell ref="D75:D76"/>
    <mergeCell ref="E75:E76"/>
    <mergeCell ref="F75:F76"/>
    <mergeCell ref="G75:G76"/>
    <mergeCell ref="H75:H76"/>
    <mergeCell ref="H90:H91"/>
    <mergeCell ref="C78:C79"/>
    <mergeCell ref="D78:D79"/>
    <mergeCell ref="E78:E79"/>
    <mergeCell ref="F78:F79"/>
    <mergeCell ref="G78:G79"/>
    <mergeCell ref="H78:H79"/>
    <mergeCell ref="C70:C71"/>
    <mergeCell ref="D70:D71"/>
    <mergeCell ref="E70:E71"/>
    <mergeCell ref="F70:F71"/>
    <mergeCell ref="G70:G71"/>
    <mergeCell ref="H70:H71"/>
    <mergeCell ref="E64:E65"/>
    <mergeCell ref="J41:J42"/>
    <mergeCell ref="J35:J36"/>
    <mergeCell ref="J46:J47"/>
    <mergeCell ref="J49:J50"/>
    <mergeCell ref="J70:J71"/>
    <mergeCell ref="J64:J65"/>
    <mergeCell ref="J61:J62"/>
    <mergeCell ref="G64:G65"/>
    <mergeCell ref="H64:H65"/>
    <mergeCell ref="C61:C62"/>
    <mergeCell ref="D61:D62"/>
    <mergeCell ref="E61:E62"/>
    <mergeCell ref="F61:F62"/>
    <mergeCell ref="G61:G62"/>
    <mergeCell ref="H61:H62"/>
    <mergeCell ref="C64:C65"/>
    <mergeCell ref="D64:D65"/>
    <mergeCell ref="E46:E47"/>
    <mergeCell ref="F46:F47"/>
    <mergeCell ref="G46:G47"/>
    <mergeCell ref="H46:H47"/>
    <mergeCell ref="C49:C50"/>
    <mergeCell ref="D49:D50"/>
    <mergeCell ref="E49:E50"/>
    <mergeCell ref="F49:F50"/>
    <mergeCell ref="G49:G50"/>
    <mergeCell ref="H49:H50"/>
    <mergeCell ref="C15:C16"/>
    <mergeCell ref="D15:D16"/>
    <mergeCell ref="E15:E16"/>
    <mergeCell ref="F15:F16"/>
    <mergeCell ref="G15:G16"/>
    <mergeCell ref="H15:H16"/>
    <mergeCell ref="C20:C21"/>
    <mergeCell ref="D20:D21"/>
    <mergeCell ref="E20:E21"/>
    <mergeCell ref="F20:F21"/>
    <mergeCell ref="G20:G21"/>
    <mergeCell ref="H20:H21"/>
    <mergeCell ref="C6:C7"/>
    <mergeCell ref="D6:D7"/>
    <mergeCell ref="E6:E7"/>
    <mergeCell ref="F6:F7"/>
    <mergeCell ref="G6:G7"/>
    <mergeCell ref="H6:H7"/>
    <mergeCell ref="C9:C10"/>
    <mergeCell ref="D9:D10"/>
    <mergeCell ref="E9:E10"/>
    <mergeCell ref="F9:F10"/>
    <mergeCell ref="G9:G10"/>
    <mergeCell ref="H9:H10"/>
    <mergeCell ref="I6:I7"/>
    <mergeCell ref="I9:I10"/>
    <mergeCell ref="I15:I16"/>
    <mergeCell ref="I20:I21"/>
    <mergeCell ref="I49:I50"/>
    <mergeCell ref="D104:D105"/>
    <mergeCell ref="I61:I62"/>
    <mergeCell ref="I64:I65"/>
    <mergeCell ref="I70:I71"/>
    <mergeCell ref="I75:I76"/>
    <mergeCell ref="I90:I91"/>
    <mergeCell ref="I93:I94"/>
    <mergeCell ref="I99:I100"/>
    <mergeCell ref="D29:D30"/>
    <mergeCell ref="E29:E30"/>
    <mergeCell ref="F29:F30"/>
    <mergeCell ref="G29:G30"/>
    <mergeCell ref="H29:H30"/>
    <mergeCell ref="D32:D33"/>
    <mergeCell ref="E32:E33"/>
    <mergeCell ref="F32:F33"/>
    <mergeCell ref="G32:G33"/>
    <mergeCell ref="H32:H33"/>
    <mergeCell ref="D35:D36"/>
    <mergeCell ref="D93:D94"/>
    <mergeCell ref="C90:C91"/>
    <mergeCell ref="C93:C94"/>
    <mergeCell ref="C99:C100"/>
    <mergeCell ref="C104:C105"/>
    <mergeCell ref="C107:C108"/>
    <mergeCell ref="D107:D108"/>
    <mergeCell ref="D99:D100"/>
    <mergeCell ref="D90:D91"/>
    <mergeCell ref="I29:I30"/>
    <mergeCell ref="I32:I33"/>
    <mergeCell ref="I35:I36"/>
    <mergeCell ref="I41:I42"/>
    <mergeCell ref="I46:I47"/>
    <mergeCell ref="C87:C88"/>
    <mergeCell ref="D87:D88"/>
    <mergeCell ref="I78:I79"/>
    <mergeCell ref="I87:I88"/>
    <mergeCell ref="C29:C30"/>
    <mergeCell ref="C32:C33"/>
    <mergeCell ref="C35:C36"/>
    <mergeCell ref="E35:E36"/>
    <mergeCell ref="F35:F36"/>
    <mergeCell ref="G35:G36"/>
    <mergeCell ref="H35:H36"/>
    <mergeCell ref="C41:C42"/>
    <mergeCell ref="D41:D42"/>
    <mergeCell ref="E41:E42"/>
    <mergeCell ref="F41:F42"/>
    <mergeCell ref="G41:G42"/>
    <mergeCell ref="H41:H42"/>
    <mergeCell ref="C46:C47"/>
    <mergeCell ref="D46:D47"/>
    <mergeCell ref="J6:J7"/>
    <mergeCell ref="J9:J10"/>
    <mergeCell ref="J15:J16"/>
    <mergeCell ref="J20:J21"/>
    <mergeCell ref="J104:J105"/>
    <mergeCell ref="J107:J108"/>
    <mergeCell ref="J29:J30"/>
    <mergeCell ref="J99:J100"/>
    <mergeCell ref="J93:J94"/>
    <mergeCell ref="J90:J91"/>
    <mergeCell ref="J32:J33"/>
    <mergeCell ref="J87:J88"/>
    <mergeCell ref="J78:J79"/>
    <mergeCell ref="J75:J76"/>
    <mergeCell ref="K35:K36"/>
    <mergeCell ref="K41:K42"/>
    <mergeCell ref="K46:K47"/>
    <mergeCell ref="K49:K50"/>
    <mergeCell ref="K61:K62"/>
    <mergeCell ref="K64:K65"/>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120"/>
  <sheetViews>
    <sheetView zoomScaleNormal="100" zoomScaleSheetLayoutView="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89</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1">
        <v>2222</v>
      </c>
      <c r="D6" s="311">
        <v>2290</v>
      </c>
      <c r="E6" s="311">
        <v>1936</v>
      </c>
      <c r="F6" s="311">
        <v>1916</v>
      </c>
      <c r="G6" s="297">
        <v>2124</v>
      </c>
      <c r="H6" s="313">
        <v>2245</v>
      </c>
      <c r="I6" s="316">
        <v>1927</v>
      </c>
      <c r="J6" s="316">
        <v>2037</v>
      </c>
      <c r="K6" s="314">
        <v>2230</v>
      </c>
      <c r="L6" s="205"/>
      <c r="M6" s="205"/>
      <c r="N6" s="205"/>
      <c r="O6" s="205"/>
      <c r="P6" s="205"/>
      <c r="Q6" s="205"/>
    </row>
    <row r="7" spans="2:17" x14ac:dyDescent="0.2">
      <c r="B7" s="52" t="s">
        <v>3</v>
      </c>
      <c r="C7" s="305"/>
      <c r="D7" s="305"/>
      <c r="E7" s="305"/>
      <c r="F7" s="305"/>
      <c r="G7" s="298"/>
      <c r="H7" s="313"/>
      <c r="I7" s="317"/>
      <c r="J7" s="317"/>
      <c r="K7" s="315"/>
      <c r="L7" s="206">
        <v>2320</v>
      </c>
      <c r="M7" s="206">
        <v>2041</v>
      </c>
      <c r="N7" s="206">
        <v>2051</v>
      </c>
      <c r="O7" s="206">
        <v>2145</v>
      </c>
      <c r="P7" s="206">
        <v>2218</v>
      </c>
      <c r="Q7" s="206">
        <v>2018</v>
      </c>
    </row>
    <row r="8" spans="2:17" x14ac:dyDescent="0.2">
      <c r="B8" s="52" t="s">
        <v>4</v>
      </c>
      <c r="C8" s="54">
        <v>3189</v>
      </c>
      <c r="D8" s="54">
        <v>3384</v>
      </c>
      <c r="E8" s="54">
        <v>3038</v>
      </c>
      <c r="F8" s="54">
        <v>3003</v>
      </c>
      <c r="G8" s="55">
        <v>3049</v>
      </c>
      <c r="H8" s="29">
        <v>3277</v>
      </c>
      <c r="I8" s="83">
        <v>2932</v>
      </c>
      <c r="J8" s="168">
        <v>3022</v>
      </c>
      <c r="K8" s="213">
        <v>3105</v>
      </c>
      <c r="L8" s="204">
        <v>3283</v>
      </c>
      <c r="M8" s="204">
        <v>2948</v>
      </c>
      <c r="N8" s="204">
        <v>2914</v>
      </c>
      <c r="O8" s="204">
        <v>2988</v>
      </c>
      <c r="P8" s="204">
        <v>3283</v>
      </c>
      <c r="Q8" s="204">
        <v>3044</v>
      </c>
    </row>
    <row r="9" spans="2:17" x14ac:dyDescent="0.2">
      <c r="B9" s="56" t="s">
        <v>28</v>
      </c>
      <c r="C9" s="305">
        <v>1074</v>
      </c>
      <c r="D9" s="305">
        <v>1090</v>
      </c>
      <c r="E9" s="305">
        <v>1008</v>
      </c>
      <c r="F9" s="305">
        <v>975</v>
      </c>
      <c r="G9" s="298">
        <v>992</v>
      </c>
      <c r="H9" s="313">
        <v>1020</v>
      </c>
      <c r="I9" s="317">
        <v>922</v>
      </c>
      <c r="J9" s="317">
        <v>936</v>
      </c>
      <c r="K9" s="315">
        <v>932</v>
      </c>
      <c r="L9" s="207"/>
      <c r="M9" s="207"/>
      <c r="N9" s="207"/>
      <c r="O9" s="207"/>
      <c r="P9" s="207"/>
      <c r="Q9" s="207"/>
    </row>
    <row r="10" spans="2:17" x14ac:dyDescent="0.2">
      <c r="B10" s="52" t="s">
        <v>12</v>
      </c>
      <c r="C10" s="305"/>
      <c r="D10" s="305"/>
      <c r="E10" s="305"/>
      <c r="F10" s="305"/>
      <c r="G10" s="298"/>
      <c r="H10" s="313"/>
      <c r="I10" s="317"/>
      <c r="J10" s="317"/>
      <c r="K10" s="315"/>
      <c r="L10" s="207">
        <v>975</v>
      </c>
      <c r="M10" s="207">
        <v>865</v>
      </c>
      <c r="N10" s="206">
        <v>863</v>
      </c>
      <c r="O10" s="207">
        <v>855</v>
      </c>
      <c r="P10" s="207">
        <v>889</v>
      </c>
      <c r="Q10" s="207">
        <v>836</v>
      </c>
    </row>
    <row r="11" spans="2:17" x14ac:dyDescent="0.2">
      <c r="B11" s="52" t="s">
        <v>125</v>
      </c>
      <c r="C11" s="54">
        <v>4039</v>
      </c>
      <c r="D11" s="54">
        <v>4250</v>
      </c>
      <c r="E11" s="54">
        <v>3690</v>
      </c>
      <c r="F11" s="54">
        <v>3675</v>
      </c>
      <c r="G11" s="55">
        <v>3909</v>
      </c>
      <c r="H11" s="29">
        <v>4224</v>
      </c>
      <c r="I11" s="83">
        <v>3674</v>
      </c>
      <c r="J11" s="168">
        <v>3842</v>
      </c>
      <c r="K11" s="213">
        <v>4119</v>
      </c>
      <c r="L11" s="204">
        <v>4323</v>
      </c>
      <c r="M11" s="204">
        <v>3829</v>
      </c>
      <c r="N11" s="204">
        <v>3785</v>
      </c>
      <c r="O11" s="204">
        <v>3938</v>
      </c>
      <c r="P11" s="204">
        <v>4249</v>
      </c>
      <c r="Q11" s="204">
        <v>3870</v>
      </c>
    </row>
    <row r="12" spans="2:17" x14ac:dyDescent="0.2">
      <c r="B12" s="52" t="s">
        <v>132</v>
      </c>
      <c r="C12" s="54">
        <v>58</v>
      </c>
      <c r="D12" s="54">
        <v>65</v>
      </c>
      <c r="E12" s="54">
        <v>58</v>
      </c>
      <c r="F12" s="54">
        <v>56</v>
      </c>
      <c r="G12" s="55">
        <v>63</v>
      </c>
      <c r="H12" s="29">
        <v>60</v>
      </c>
      <c r="I12" s="83">
        <v>60</v>
      </c>
      <c r="J12" s="168">
        <v>62</v>
      </c>
      <c r="K12" s="213">
        <v>64</v>
      </c>
      <c r="L12" s="16">
        <v>64</v>
      </c>
      <c r="M12" s="16">
        <v>59</v>
      </c>
      <c r="N12" s="204">
        <v>62</v>
      </c>
      <c r="O12" s="204">
        <v>68</v>
      </c>
      <c r="P12" s="204">
        <v>65</v>
      </c>
      <c r="Q12" s="204">
        <v>74</v>
      </c>
    </row>
    <row r="13" spans="2:17" x14ac:dyDescent="0.2">
      <c r="B13" s="52" t="s">
        <v>31</v>
      </c>
      <c r="C13" s="54">
        <v>191</v>
      </c>
      <c r="D13" s="54">
        <v>211</v>
      </c>
      <c r="E13" s="54">
        <v>177</v>
      </c>
      <c r="F13" s="54">
        <v>168</v>
      </c>
      <c r="G13" s="55">
        <v>166</v>
      </c>
      <c r="H13" s="29">
        <v>170</v>
      </c>
      <c r="I13" s="83">
        <v>167</v>
      </c>
      <c r="J13" s="168">
        <v>179</v>
      </c>
      <c r="K13" s="213">
        <v>175</v>
      </c>
      <c r="L13" s="16">
        <v>190</v>
      </c>
      <c r="M13" s="16">
        <v>194</v>
      </c>
      <c r="N13" s="204">
        <v>201</v>
      </c>
      <c r="O13" s="204">
        <v>197</v>
      </c>
      <c r="P13" s="204">
        <v>215</v>
      </c>
      <c r="Q13" s="204">
        <v>197</v>
      </c>
    </row>
    <row r="14" spans="2:17" x14ac:dyDescent="0.2">
      <c r="B14" s="52" t="s">
        <v>42</v>
      </c>
      <c r="C14" s="54">
        <v>49</v>
      </c>
      <c r="D14" s="54">
        <v>58</v>
      </c>
      <c r="E14" s="54">
        <v>41</v>
      </c>
      <c r="F14" s="54">
        <v>45</v>
      </c>
      <c r="G14" s="55">
        <v>43</v>
      </c>
      <c r="H14" s="29">
        <v>48</v>
      </c>
      <c r="I14" s="83">
        <v>36</v>
      </c>
      <c r="J14" s="168">
        <v>40</v>
      </c>
      <c r="K14" s="213">
        <v>45</v>
      </c>
      <c r="L14" s="16">
        <v>51</v>
      </c>
      <c r="M14" s="16">
        <v>42</v>
      </c>
      <c r="N14" s="204">
        <v>54</v>
      </c>
      <c r="O14" s="204">
        <v>75</v>
      </c>
      <c r="P14" s="204">
        <v>83</v>
      </c>
      <c r="Q14" s="204">
        <v>85</v>
      </c>
    </row>
    <row r="15" spans="2:17" x14ac:dyDescent="0.2">
      <c r="B15" s="56" t="s">
        <v>29</v>
      </c>
      <c r="C15" s="305">
        <v>992</v>
      </c>
      <c r="D15" s="305">
        <v>1134</v>
      </c>
      <c r="E15" s="305">
        <v>831</v>
      </c>
      <c r="F15" s="305">
        <v>852</v>
      </c>
      <c r="G15" s="298">
        <v>914</v>
      </c>
      <c r="H15" s="313">
        <v>1048</v>
      </c>
      <c r="I15" s="317">
        <v>827</v>
      </c>
      <c r="J15" s="317">
        <v>864</v>
      </c>
      <c r="K15" s="315">
        <v>974</v>
      </c>
      <c r="L15" s="207"/>
      <c r="M15" s="207"/>
      <c r="N15" s="207"/>
      <c r="O15" s="207"/>
      <c r="P15" s="207"/>
      <c r="Q15" s="207"/>
    </row>
    <row r="16" spans="2:17" x14ac:dyDescent="0.2">
      <c r="B16" s="52" t="s">
        <v>5</v>
      </c>
      <c r="C16" s="305"/>
      <c r="D16" s="305"/>
      <c r="E16" s="305"/>
      <c r="F16" s="305"/>
      <c r="G16" s="298"/>
      <c r="H16" s="313"/>
      <c r="I16" s="317"/>
      <c r="J16" s="317"/>
      <c r="K16" s="315"/>
      <c r="L16" s="206">
        <v>1082</v>
      </c>
      <c r="M16" s="206">
        <v>856</v>
      </c>
      <c r="N16" s="206">
        <v>829</v>
      </c>
      <c r="O16" s="206">
        <v>881</v>
      </c>
      <c r="P16" s="206">
        <v>988</v>
      </c>
      <c r="Q16" s="206">
        <v>826</v>
      </c>
    </row>
    <row r="17" spans="2:17" x14ac:dyDescent="0.2">
      <c r="B17" s="52" t="s">
        <v>6</v>
      </c>
      <c r="C17" s="54">
        <v>1754</v>
      </c>
      <c r="D17" s="54">
        <v>1858</v>
      </c>
      <c r="E17" s="54">
        <v>1636</v>
      </c>
      <c r="F17" s="54">
        <v>1613</v>
      </c>
      <c r="G17" s="55">
        <v>1717</v>
      </c>
      <c r="H17" s="29">
        <v>1837</v>
      </c>
      <c r="I17" s="83">
        <v>1569</v>
      </c>
      <c r="J17" s="168">
        <v>1659</v>
      </c>
      <c r="K17" s="213">
        <v>1732</v>
      </c>
      <c r="L17" s="204">
        <v>1830</v>
      </c>
      <c r="M17" s="204">
        <v>1636</v>
      </c>
      <c r="N17" s="204">
        <v>1617</v>
      </c>
      <c r="O17" s="204">
        <v>1685</v>
      </c>
      <c r="P17" s="204">
        <v>1841</v>
      </c>
      <c r="Q17" s="204">
        <v>1681</v>
      </c>
    </row>
    <row r="18" spans="2:17" x14ac:dyDescent="0.2">
      <c r="B18" s="52" t="s">
        <v>7</v>
      </c>
      <c r="C18" s="54">
        <v>1678</v>
      </c>
      <c r="D18" s="54">
        <v>1688</v>
      </c>
      <c r="E18" s="54">
        <v>1536</v>
      </c>
      <c r="F18" s="54">
        <v>1508</v>
      </c>
      <c r="G18" s="55">
        <v>1560</v>
      </c>
      <c r="H18" s="29">
        <v>1630</v>
      </c>
      <c r="I18" s="83">
        <v>1485</v>
      </c>
      <c r="J18" s="168">
        <v>1541</v>
      </c>
      <c r="K18" s="213">
        <v>1609</v>
      </c>
      <c r="L18" s="204">
        <v>1641</v>
      </c>
      <c r="M18" s="204">
        <v>1499</v>
      </c>
      <c r="N18" s="204">
        <v>1495</v>
      </c>
      <c r="O18" s="204">
        <v>1533</v>
      </c>
      <c r="P18" s="204">
        <v>1598</v>
      </c>
      <c r="Q18" s="204">
        <v>1515</v>
      </c>
    </row>
    <row r="19" spans="2:17" x14ac:dyDescent="0.2">
      <c r="B19" s="52" t="s">
        <v>8</v>
      </c>
      <c r="C19" s="54">
        <v>987</v>
      </c>
      <c r="D19" s="54">
        <v>994</v>
      </c>
      <c r="E19" s="54">
        <v>971</v>
      </c>
      <c r="F19" s="54">
        <v>946</v>
      </c>
      <c r="G19" s="55">
        <v>982</v>
      </c>
      <c r="H19" s="29">
        <v>1007</v>
      </c>
      <c r="I19" s="83">
        <v>978</v>
      </c>
      <c r="J19" s="168">
        <v>995</v>
      </c>
      <c r="K19" s="213">
        <v>1020</v>
      </c>
      <c r="L19" s="204">
        <v>1050</v>
      </c>
      <c r="M19" s="204">
        <v>998</v>
      </c>
      <c r="N19" s="204">
        <v>1024</v>
      </c>
      <c r="O19" s="204">
        <v>1034</v>
      </c>
      <c r="P19" s="204">
        <v>1074</v>
      </c>
      <c r="Q19" s="204">
        <v>1040</v>
      </c>
    </row>
    <row r="20" spans="2:17" x14ac:dyDescent="0.2">
      <c r="B20" s="56" t="s">
        <v>30</v>
      </c>
      <c r="C20" s="305">
        <v>1551</v>
      </c>
      <c r="D20" s="305">
        <v>1825</v>
      </c>
      <c r="E20" s="305">
        <v>1284</v>
      </c>
      <c r="F20" s="305">
        <v>1303</v>
      </c>
      <c r="G20" s="298">
        <v>1487</v>
      </c>
      <c r="H20" s="313">
        <v>1789</v>
      </c>
      <c r="I20" s="317">
        <v>1265</v>
      </c>
      <c r="J20" s="317">
        <v>1429</v>
      </c>
      <c r="K20" s="315">
        <v>1730</v>
      </c>
      <c r="L20" s="207"/>
      <c r="M20" s="207"/>
      <c r="N20" s="207"/>
      <c r="O20" s="207"/>
      <c r="P20" s="207"/>
      <c r="Q20" s="207"/>
    </row>
    <row r="21" spans="2:17" x14ac:dyDescent="0.2">
      <c r="B21" s="52" t="s">
        <v>24</v>
      </c>
      <c r="C21" s="305"/>
      <c r="D21" s="305"/>
      <c r="E21" s="305"/>
      <c r="F21" s="305"/>
      <c r="G21" s="298"/>
      <c r="H21" s="313"/>
      <c r="I21" s="317"/>
      <c r="J21" s="317"/>
      <c r="K21" s="315"/>
      <c r="L21" s="206">
        <v>1914</v>
      </c>
      <c r="M21" s="206">
        <v>1400</v>
      </c>
      <c r="N21" s="206">
        <v>1382</v>
      </c>
      <c r="O21" s="206">
        <v>1515</v>
      </c>
      <c r="P21" s="206">
        <v>1761</v>
      </c>
      <c r="Q21" s="206">
        <v>1459</v>
      </c>
    </row>
    <row r="22" spans="2:17" x14ac:dyDescent="0.2">
      <c r="B22" s="52" t="s">
        <v>9</v>
      </c>
      <c r="C22" s="54">
        <v>3860</v>
      </c>
      <c r="D22" s="54">
        <v>3849</v>
      </c>
      <c r="E22" s="54">
        <v>3690</v>
      </c>
      <c r="F22" s="54">
        <v>3616</v>
      </c>
      <c r="G22" s="55">
        <v>3686</v>
      </c>
      <c r="H22" s="29">
        <v>3733</v>
      </c>
      <c r="I22" s="83">
        <v>3594</v>
      </c>
      <c r="J22" s="168">
        <v>3630</v>
      </c>
      <c r="K22" s="213">
        <v>3605</v>
      </c>
      <c r="L22" s="204">
        <v>3689</v>
      </c>
      <c r="M22" s="204">
        <v>3589</v>
      </c>
      <c r="N22" s="204">
        <v>3583</v>
      </c>
      <c r="O22" s="204">
        <v>3618</v>
      </c>
      <c r="P22" s="204">
        <v>3740</v>
      </c>
      <c r="Q22" s="204">
        <v>3603</v>
      </c>
    </row>
    <row r="23" spans="2:17" x14ac:dyDescent="0.2">
      <c r="B23" s="60" t="s">
        <v>81</v>
      </c>
      <c r="C23" s="63">
        <v>5411</v>
      </c>
      <c r="D23" s="63">
        <v>5674</v>
      </c>
      <c r="E23" s="63">
        <v>4974</v>
      </c>
      <c r="F23" s="63">
        <v>4919</v>
      </c>
      <c r="G23" s="64">
        <v>5173</v>
      </c>
      <c r="H23" s="31">
        <v>5522</v>
      </c>
      <c r="I23" s="84">
        <v>4859</v>
      </c>
      <c r="J23" s="84">
        <v>5059</v>
      </c>
      <c r="K23" s="214">
        <v>5335</v>
      </c>
      <c r="L23" s="211">
        <v>5603</v>
      </c>
      <c r="M23" s="211">
        <v>4989</v>
      </c>
      <c r="N23" s="211">
        <v>4965</v>
      </c>
      <c r="O23" s="215">
        <v>5133</v>
      </c>
      <c r="P23" s="215">
        <v>5501</v>
      </c>
      <c r="Q23" s="215">
        <v>5062</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23">
        <v>1388</v>
      </c>
      <c r="D29" s="308">
        <v>1408</v>
      </c>
      <c r="E29" s="308">
        <v>1084</v>
      </c>
      <c r="F29" s="311">
        <v>1072</v>
      </c>
      <c r="G29" s="297">
        <v>1260</v>
      </c>
      <c r="H29" s="299">
        <v>1361</v>
      </c>
      <c r="I29" s="302">
        <v>1059</v>
      </c>
      <c r="J29" s="302">
        <v>1209</v>
      </c>
      <c r="K29" s="295">
        <v>1421</v>
      </c>
      <c r="L29" s="205"/>
      <c r="M29" s="205"/>
      <c r="N29" s="205"/>
      <c r="O29" s="205"/>
      <c r="P29" s="205"/>
      <c r="Q29" s="205"/>
    </row>
    <row r="30" spans="2:17" x14ac:dyDescent="0.2">
      <c r="B30" s="69" t="s">
        <v>14</v>
      </c>
      <c r="C30" s="312"/>
      <c r="D30" s="304"/>
      <c r="E30" s="304"/>
      <c r="F30" s="305"/>
      <c r="G30" s="298"/>
      <c r="H30" s="300"/>
      <c r="I30" s="301"/>
      <c r="J30" s="301"/>
      <c r="K30" s="296"/>
      <c r="L30" s="206">
        <v>1452</v>
      </c>
      <c r="M30" s="206">
        <v>1231</v>
      </c>
      <c r="N30" s="206">
        <v>1255</v>
      </c>
      <c r="O30" s="206">
        <v>1317</v>
      </c>
      <c r="P30" s="206">
        <v>1463</v>
      </c>
      <c r="Q30" s="206">
        <v>1325</v>
      </c>
    </row>
    <row r="31" spans="2:17" x14ac:dyDescent="0.2">
      <c r="B31" s="69" t="s">
        <v>43</v>
      </c>
      <c r="C31" s="53">
        <v>654</v>
      </c>
      <c r="D31" s="37">
        <v>670</v>
      </c>
      <c r="E31" s="37">
        <v>629</v>
      </c>
      <c r="F31" s="54">
        <v>616</v>
      </c>
      <c r="G31" s="55">
        <v>646</v>
      </c>
      <c r="H31" s="38">
        <v>685</v>
      </c>
      <c r="I31" s="70">
        <v>608</v>
      </c>
      <c r="J31" s="166">
        <v>603</v>
      </c>
      <c r="K31" s="208">
        <v>607</v>
      </c>
      <c r="L31" s="16">
        <v>642</v>
      </c>
      <c r="M31" s="16">
        <v>592</v>
      </c>
      <c r="N31" s="204">
        <v>604</v>
      </c>
      <c r="O31" s="204">
        <v>648</v>
      </c>
      <c r="P31" s="204">
        <v>668</v>
      </c>
      <c r="Q31" s="204">
        <v>656</v>
      </c>
    </row>
    <row r="32" spans="2:17" x14ac:dyDescent="0.2">
      <c r="B32" s="71" t="s">
        <v>2</v>
      </c>
      <c r="C32" s="322">
        <v>1136</v>
      </c>
      <c r="D32" s="304">
        <v>1133</v>
      </c>
      <c r="E32" s="304">
        <v>903</v>
      </c>
      <c r="F32" s="305">
        <v>910</v>
      </c>
      <c r="G32" s="298">
        <v>1058</v>
      </c>
      <c r="H32" s="300">
        <v>1112</v>
      </c>
      <c r="I32" s="301">
        <v>889</v>
      </c>
      <c r="J32" s="301">
        <v>999</v>
      </c>
      <c r="K32" s="296">
        <v>1103</v>
      </c>
      <c r="L32" s="207"/>
      <c r="M32" s="207"/>
      <c r="N32" s="207"/>
      <c r="O32" s="207"/>
      <c r="P32" s="207"/>
      <c r="Q32" s="207"/>
    </row>
    <row r="33" spans="2:17" x14ac:dyDescent="0.2">
      <c r="B33" s="69" t="s">
        <v>3</v>
      </c>
      <c r="C33" s="312"/>
      <c r="D33" s="304"/>
      <c r="E33" s="304"/>
      <c r="F33" s="305"/>
      <c r="G33" s="298"/>
      <c r="H33" s="300"/>
      <c r="I33" s="301"/>
      <c r="J33" s="301"/>
      <c r="K33" s="296"/>
      <c r="L33" s="206">
        <v>1122</v>
      </c>
      <c r="M33" s="206">
        <v>979</v>
      </c>
      <c r="N33" s="206">
        <v>994</v>
      </c>
      <c r="O33" s="206">
        <v>1052</v>
      </c>
      <c r="P33" s="206">
        <v>1103</v>
      </c>
      <c r="Q33" s="206">
        <v>1012</v>
      </c>
    </row>
    <row r="34" spans="2:17" x14ac:dyDescent="0.2">
      <c r="B34" s="69" t="s">
        <v>4</v>
      </c>
      <c r="C34" s="53">
        <v>906</v>
      </c>
      <c r="D34" s="37">
        <v>945</v>
      </c>
      <c r="E34" s="37">
        <v>810</v>
      </c>
      <c r="F34" s="54">
        <v>778</v>
      </c>
      <c r="G34" s="55">
        <v>848</v>
      </c>
      <c r="H34" s="38">
        <v>934</v>
      </c>
      <c r="I34" s="70">
        <v>778</v>
      </c>
      <c r="J34" s="166">
        <v>813</v>
      </c>
      <c r="K34" s="208">
        <v>925</v>
      </c>
      <c r="L34" s="16">
        <v>972</v>
      </c>
      <c r="M34" s="16">
        <v>844</v>
      </c>
      <c r="N34" s="204">
        <v>865</v>
      </c>
      <c r="O34" s="204">
        <v>913</v>
      </c>
      <c r="P34" s="204">
        <v>1028</v>
      </c>
      <c r="Q34" s="204">
        <v>969</v>
      </c>
    </row>
    <row r="35" spans="2:17" x14ac:dyDescent="0.2">
      <c r="B35" s="71" t="s">
        <v>28</v>
      </c>
      <c r="C35" s="322">
        <v>416</v>
      </c>
      <c r="D35" s="304">
        <v>399</v>
      </c>
      <c r="E35" s="304">
        <v>343</v>
      </c>
      <c r="F35" s="305">
        <v>336</v>
      </c>
      <c r="G35" s="298">
        <v>364</v>
      </c>
      <c r="H35" s="300">
        <v>373</v>
      </c>
      <c r="I35" s="301">
        <v>323</v>
      </c>
      <c r="J35" s="301">
        <v>343</v>
      </c>
      <c r="K35" s="296">
        <v>349</v>
      </c>
      <c r="L35" s="207"/>
      <c r="M35" s="207"/>
      <c r="N35" s="207"/>
      <c r="O35" s="207"/>
      <c r="P35" s="207"/>
      <c r="Q35" s="207"/>
    </row>
    <row r="36" spans="2:17" x14ac:dyDescent="0.2">
      <c r="B36" s="69" t="s">
        <v>12</v>
      </c>
      <c r="C36" s="312"/>
      <c r="D36" s="304"/>
      <c r="E36" s="304"/>
      <c r="F36" s="305"/>
      <c r="G36" s="298"/>
      <c r="H36" s="300"/>
      <c r="I36" s="301"/>
      <c r="J36" s="301"/>
      <c r="K36" s="296"/>
      <c r="L36" s="207">
        <v>363</v>
      </c>
      <c r="M36" s="207">
        <v>309</v>
      </c>
      <c r="N36" s="206">
        <v>313</v>
      </c>
      <c r="O36" s="206">
        <v>315</v>
      </c>
      <c r="P36" s="206">
        <v>325</v>
      </c>
      <c r="Q36" s="206">
        <v>299</v>
      </c>
    </row>
    <row r="37" spans="2:17" x14ac:dyDescent="0.2">
      <c r="B37" s="69" t="s">
        <v>125</v>
      </c>
      <c r="C37" s="53">
        <v>1518</v>
      </c>
      <c r="D37" s="37">
        <v>1568</v>
      </c>
      <c r="E37" s="37">
        <v>1285</v>
      </c>
      <c r="F37" s="54">
        <v>1270</v>
      </c>
      <c r="G37" s="55">
        <v>1450</v>
      </c>
      <c r="H37" s="38">
        <v>1578</v>
      </c>
      <c r="I37" s="70">
        <v>1257</v>
      </c>
      <c r="J37" s="166">
        <v>1371</v>
      </c>
      <c r="K37" s="208">
        <v>1575</v>
      </c>
      <c r="L37" s="204">
        <v>1625</v>
      </c>
      <c r="M37" s="204">
        <v>1419</v>
      </c>
      <c r="N37" s="204">
        <v>1431</v>
      </c>
      <c r="O37" s="204">
        <v>1512</v>
      </c>
      <c r="P37" s="204">
        <v>1660</v>
      </c>
      <c r="Q37" s="204">
        <v>1526</v>
      </c>
    </row>
    <row r="38" spans="2:17" x14ac:dyDescent="0.2">
      <c r="B38" s="52" t="s">
        <v>132</v>
      </c>
      <c r="C38" s="53">
        <v>25</v>
      </c>
      <c r="D38" s="37">
        <v>28</v>
      </c>
      <c r="E38" s="37">
        <v>23</v>
      </c>
      <c r="F38" s="54">
        <v>20</v>
      </c>
      <c r="G38" s="55">
        <v>28</v>
      </c>
      <c r="H38" s="38">
        <v>21</v>
      </c>
      <c r="I38" s="70">
        <v>24</v>
      </c>
      <c r="J38" s="166">
        <v>26</v>
      </c>
      <c r="K38" s="208">
        <v>26</v>
      </c>
      <c r="L38" s="16">
        <v>24</v>
      </c>
      <c r="M38" s="16">
        <v>21</v>
      </c>
      <c r="N38" s="204">
        <v>29</v>
      </c>
      <c r="O38" s="206">
        <v>33</v>
      </c>
      <c r="P38" s="206">
        <v>31</v>
      </c>
      <c r="Q38" s="206">
        <v>41</v>
      </c>
    </row>
    <row r="39" spans="2:17" x14ac:dyDescent="0.2">
      <c r="B39" s="69" t="s">
        <v>31</v>
      </c>
      <c r="C39" s="53">
        <v>59</v>
      </c>
      <c r="D39" s="37">
        <v>57</v>
      </c>
      <c r="E39" s="37">
        <v>46</v>
      </c>
      <c r="F39" s="54">
        <v>41</v>
      </c>
      <c r="G39" s="55">
        <v>43</v>
      </c>
      <c r="H39" s="38">
        <v>46</v>
      </c>
      <c r="I39" s="70">
        <v>45</v>
      </c>
      <c r="J39" s="166">
        <v>51</v>
      </c>
      <c r="K39" s="208">
        <v>52</v>
      </c>
      <c r="L39" s="16">
        <v>51</v>
      </c>
      <c r="M39" s="16">
        <v>50</v>
      </c>
      <c r="N39" s="204">
        <v>56</v>
      </c>
      <c r="O39" s="204">
        <v>59</v>
      </c>
      <c r="P39" s="204">
        <v>66</v>
      </c>
      <c r="Q39" s="204">
        <v>63</v>
      </c>
    </row>
    <row r="40" spans="2:17" x14ac:dyDescent="0.2">
      <c r="B40" s="69" t="s">
        <v>42</v>
      </c>
      <c r="C40" s="53">
        <v>24</v>
      </c>
      <c r="D40" s="37">
        <v>26</v>
      </c>
      <c r="E40" s="37">
        <v>16</v>
      </c>
      <c r="F40" s="54">
        <v>21</v>
      </c>
      <c r="G40" s="55">
        <v>21</v>
      </c>
      <c r="H40" s="38">
        <v>28</v>
      </c>
      <c r="I40" s="70">
        <v>18</v>
      </c>
      <c r="J40" s="166">
        <v>21</v>
      </c>
      <c r="K40" s="208">
        <v>26</v>
      </c>
      <c r="L40" s="16">
        <v>31</v>
      </c>
      <c r="M40" s="16">
        <v>24</v>
      </c>
      <c r="N40" s="16">
        <v>30</v>
      </c>
      <c r="O40" s="204">
        <v>46</v>
      </c>
      <c r="P40" s="204">
        <v>49</v>
      </c>
      <c r="Q40" s="204">
        <v>52</v>
      </c>
    </row>
    <row r="41" spans="2:17" x14ac:dyDescent="0.2">
      <c r="B41" s="71" t="s">
        <v>29</v>
      </c>
      <c r="C41" s="322">
        <v>438</v>
      </c>
      <c r="D41" s="304">
        <v>455</v>
      </c>
      <c r="E41" s="304">
        <v>319</v>
      </c>
      <c r="F41" s="305">
        <v>342</v>
      </c>
      <c r="G41" s="298">
        <v>408</v>
      </c>
      <c r="H41" s="300">
        <v>463</v>
      </c>
      <c r="I41" s="301">
        <v>353</v>
      </c>
      <c r="J41" s="301">
        <v>365</v>
      </c>
      <c r="K41" s="296">
        <v>446</v>
      </c>
      <c r="L41" s="207"/>
      <c r="M41" s="207"/>
      <c r="N41" s="207"/>
      <c r="O41" s="207"/>
      <c r="P41" s="207"/>
      <c r="Q41" s="207"/>
    </row>
    <row r="42" spans="2:17" x14ac:dyDescent="0.2">
      <c r="B42" s="69" t="s">
        <v>5</v>
      </c>
      <c r="C42" s="312"/>
      <c r="D42" s="304"/>
      <c r="E42" s="304"/>
      <c r="F42" s="305"/>
      <c r="G42" s="298"/>
      <c r="H42" s="300"/>
      <c r="I42" s="301"/>
      <c r="J42" s="301"/>
      <c r="K42" s="296"/>
      <c r="L42" s="207">
        <v>466</v>
      </c>
      <c r="M42" s="207">
        <v>385</v>
      </c>
      <c r="N42" s="206">
        <v>379</v>
      </c>
      <c r="O42" s="206">
        <v>413</v>
      </c>
      <c r="P42" s="206">
        <v>454</v>
      </c>
      <c r="Q42" s="206">
        <v>399</v>
      </c>
    </row>
    <row r="43" spans="2:17" x14ac:dyDescent="0.2">
      <c r="B43" s="69" t="s">
        <v>6</v>
      </c>
      <c r="C43" s="53">
        <v>535</v>
      </c>
      <c r="D43" s="37">
        <v>566</v>
      </c>
      <c r="E43" s="37">
        <v>470</v>
      </c>
      <c r="F43" s="54">
        <v>434</v>
      </c>
      <c r="G43" s="55">
        <v>515</v>
      </c>
      <c r="H43" s="38">
        <v>562</v>
      </c>
      <c r="I43" s="70">
        <v>414</v>
      </c>
      <c r="J43" s="166">
        <v>477</v>
      </c>
      <c r="K43" s="208">
        <v>544</v>
      </c>
      <c r="L43" s="16">
        <v>579</v>
      </c>
      <c r="M43" s="16">
        <v>509</v>
      </c>
      <c r="N43" s="204">
        <v>518</v>
      </c>
      <c r="O43" s="16">
        <v>568</v>
      </c>
      <c r="P43" s="16">
        <v>638</v>
      </c>
      <c r="Q43" s="16">
        <v>580</v>
      </c>
    </row>
    <row r="44" spans="2:17" x14ac:dyDescent="0.2">
      <c r="B44" s="69" t="s">
        <v>7</v>
      </c>
      <c r="C44" s="53">
        <v>709</v>
      </c>
      <c r="D44" s="37">
        <v>697</v>
      </c>
      <c r="E44" s="37">
        <v>580</v>
      </c>
      <c r="F44" s="54">
        <v>584</v>
      </c>
      <c r="G44" s="55">
        <v>630</v>
      </c>
      <c r="H44" s="38">
        <v>662</v>
      </c>
      <c r="I44" s="70">
        <v>565</v>
      </c>
      <c r="J44" s="166">
        <v>618</v>
      </c>
      <c r="K44" s="208">
        <v>665</v>
      </c>
      <c r="L44" s="16">
        <v>672</v>
      </c>
      <c r="M44" s="16">
        <v>605</v>
      </c>
      <c r="N44" s="204">
        <v>625</v>
      </c>
      <c r="O44" s="16">
        <v>638</v>
      </c>
      <c r="P44" s="16">
        <v>671</v>
      </c>
      <c r="Q44" s="16">
        <v>647</v>
      </c>
    </row>
    <row r="45" spans="2:17" x14ac:dyDescent="0.2">
      <c r="B45" s="69" t="s">
        <v>8</v>
      </c>
      <c r="C45" s="53">
        <v>360</v>
      </c>
      <c r="D45" s="37">
        <v>360</v>
      </c>
      <c r="E45" s="37">
        <v>344</v>
      </c>
      <c r="F45" s="54">
        <v>328</v>
      </c>
      <c r="G45" s="55">
        <v>353</v>
      </c>
      <c r="H45" s="38">
        <v>359</v>
      </c>
      <c r="I45" s="70">
        <v>335</v>
      </c>
      <c r="J45" s="166">
        <v>352</v>
      </c>
      <c r="K45" s="208">
        <v>373</v>
      </c>
      <c r="L45" s="16">
        <v>377</v>
      </c>
      <c r="M45" s="16">
        <v>324</v>
      </c>
      <c r="N45" s="204">
        <v>337</v>
      </c>
      <c r="O45" s="204">
        <v>346</v>
      </c>
      <c r="P45" s="204">
        <v>368</v>
      </c>
      <c r="Q45" s="204">
        <v>355</v>
      </c>
    </row>
    <row r="46" spans="2:17" x14ac:dyDescent="0.2">
      <c r="B46" s="71" t="s">
        <v>30</v>
      </c>
      <c r="C46" s="322">
        <v>1005</v>
      </c>
      <c r="D46" s="304">
        <v>1030</v>
      </c>
      <c r="E46" s="304">
        <v>780</v>
      </c>
      <c r="F46" s="305">
        <v>801</v>
      </c>
      <c r="G46" s="298">
        <v>989</v>
      </c>
      <c r="H46" s="300">
        <v>1102</v>
      </c>
      <c r="I46" s="301">
        <v>827</v>
      </c>
      <c r="J46" s="301">
        <v>958</v>
      </c>
      <c r="K46" s="296">
        <v>1163</v>
      </c>
      <c r="L46" s="207"/>
      <c r="M46" s="207"/>
      <c r="N46" s="207"/>
      <c r="O46" s="207"/>
      <c r="P46" s="207"/>
      <c r="Q46" s="207"/>
    </row>
    <row r="47" spans="2:17" x14ac:dyDescent="0.2">
      <c r="B47" s="69" t="s">
        <v>24</v>
      </c>
      <c r="C47" s="312"/>
      <c r="D47" s="304"/>
      <c r="E47" s="304"/>
      <c r="F47" s="305"/>
      <c r="G47" s="298"/>
      <c r="H47" s="300"/>
      <c r="I47" s="301"/>
      <c r="J47" s="301"/>
      <c r="K47" s="296"/>
      <c r="L47" s="206">
        <v>1160</v>
      </c>
      <c r="M47" s="206">
        <v>962</v>
      </c>
      <c r="N47" s="206">
        <v>968</v>
      </c>
      <c r="O47" s="206">
        <v>1017</v>
      </c>
      <c r="P47" s="206">
        <v>1115</v>
      </c>
      <c r="Q47" s="206">
        <v>1010</v>
      </c>
    </row>
    <row r="48" spans="2:17" x14ac:dyDescent="0.2">
      <c r="B48" s="69" t="s">
        <v>9</v>
      </c>
      <c r="C48" s="53">
        <v>1037</v>
      </c>
      <c r="D48" s="37">
        <v>1048</v>
      </c>
      <c r="E48" s="37">
        <v>933</v>
      </c>
      <c r="F48" s="54">
        <v>887</v>
      </c>
      <c r="G48" s="55">
        <v>917</v>
      </c>
      <c r="H48" s="38">
        <v>944</v>
      </c>
      <c r="I48" s="70">
        <v>840</v>
      </c>
      <c r="J48" s="166">
        <v>854</v>
      </c>
      <c r="K48" s="208">
        <v>865</v>
      </c>
      <c r="L48" s="16">
        <v>934</v>
      </c>
      <c r="M48" s="16">
        <v>861</v>
      </c>
      <c r="N48" s="204">
        <v>891</v>
      </c>
      <c r="O48" s="204">
        <v>948</v>
      </c>
      <c r="P48" s="204">
        <v>1016</v>
      </c>
      <c r="Q48" s="204">
        <v>971</v>
      </c>
    </row>
    <row r="49" spans="2:17" x14ac:dyDescent="0.2">
      <c r="B49" s="71" t="s">
        <v>122</v>
      </c>
      <c r="C49" s="322">
        <v>194</v>
      </c>
      <c r="D49" s="304">
        <v>214</v>
      </c>
      <c r="E49" s="304">
        <v>212</v>
      </c>
      <c r="F49" s="305">
        <v>206</v>
      </c>
      <c r="G49" s="298">
        <v>201</v>
      </c>
      <c r="H49" s="300">
        <v>219</v>
      </c>
      <c r="I49" s="301">
        <v>178</v>
      </c>
      <c r="J49" s="301">
        <v>186</v>
      </c>
      <c r="K49" s="296">
        <v>195</v>
      </c>
      <c r="L49" s="207"/>
      <c r="M49" s="207"/>
      <c r="N49" s="207"/>
      <c r="O49" s="207"/>
      <c r="P49" s="207"/>
      <c r="Q49" s="207"/>
    </row>
    <row r="50" spans="2:17" x14ac:dyDescent="0.2">
      <c r="B50" s="69" t="s">
        <v>44</v>
      </c>
      <c r="C50" s="312"/>
      <c r="D50" s="304"/>
      <c r="E50" s="304"/>
      <c r="F50" s="305"/>
      <c r="G50" s="298"/>
      <c r="H50" s="300"/>
      <c r="I50" s="301"/>
      <c r="J50" s="301"/>
      <c r="K50" s="296"/>
      <c r="L50" s="207">
        <v>220</v>
      </c>
      <c r="M50" s="207">
        <v>204</v>
      </c>
      <c r="N50" s="206">
        <v>200</v>
      </c>
      <c r="O50" s="206">
        <v>190</v>
      </c>
      <c r="P50" s="206">
        <v>209</v>
      </c>
      <c r="Q50" s="206">
        <v>229</v>
      </c>
    </row>
    <row r="51" spans="2:17" x14ac:dyDescent="0.2">
      <c r="B51" s="69" t="s">
        <v>45</v>
      </c>
      <c r="C51" s="53">
        <v>139</v>
      </c>
      <c r="D51" s="37">
        <v>141</v>
      </c>
      <c r="E51" s="37">
        <v>137</v>
      </c>
      <c r="F51" s="54">
        <v>122</v>
      </c>
      <c r="G51" s="55">
        <v>142</v>
      </c>
      <c r="H51" s="38">
        <v>137</v>
      </c>
      <c r="I51" s="70">
        <v>124</v>
      </c>
      <c r="J51" s="166">
        <v>111</v>
      </c>
      <c r="K51" s="208">
        <v>115</v>
      </c>
      <c r="L51" s="16">
        <v>120</v>
      </c>
      <c r="M51" s="16">
        <v>113</v>
      </c>
      <c r="N51" s="204">
        <v>124</v>
      </c>
      <c r="O51" s="204">
        <v>147</v>
      </c>
      <c r="P51" s="204">
        <v>131</v>
      </c>
      <c r="Q51" s="204">
        <v>133</v>
      </c>
    </row>
    <row r="52" spans="2:17" x14ac:dyDescent="0.2">
      <c r="B52" s="69" t="s">
        <v>32</v>
      </c>
      <c r="C52" s="53">
        <v>88</v>
      </c>
      <c r="D52" s="37">
        <v>90</v>
      </c>
      <c r="E52" s="37">
        <v>81</v>
      </c>
      <c r="F52" s="54">
        <v>76</v>
      </c>
      <c r="G52" s="55">
        <v>81</v>
      </c>
      <c r="H52" s="38">
        <v>89</v>
      </c>
      <c r="I52" s="70">
        <v>64</v>
      </c>
      <c r="J52" s="166">
        <v>67</v>
      </c>
      <c r="K52" s="208">
        <v>64</v>
      </c>
      <c r="L52" s="16">
        <v>68</v>
      </c>
      <c r="M52" s="16">
        <v>60</v>
      </c>
      <c r="N52" s="204">
        <v>56</v>
      </c>
      <c r="O52" s="204">
        <v>57</v>
      </c>
      <c r="P52" s="204">
        <v>60</v>
      </c>
      <c r="Q52" s="204">
        <v>64</v>
      </c>
    </row>
    <row r="53" spans="2:17" x14ac:dyDescent="0.2">
      <c r="B53" s="69" t="s">
        <v>33</v>
      </c>
      <c r="C53" s="53">
        <v>26</v>
      </c>
      <c r="D53" s="37">
        <v>32</v>
      </c>
      <c r="E53" s="37">
        <v>32</v>
      </c>
      <c r="F53" s="54">
        <v>36</v>
      </c>
      <c r="G53" s="55">
        <v>31</v>
      </c>
      <c r="H53" s="38">
        <v>40</v>
      </c>
      <c r="I53" s="70">
        <v>43</v>
      </c>
      <c r="J53" s="166">
        <v>37</v>
      </c>
      <c r="K53" s="208">
        <v>43</v>
      </c>
      <c r="L53" s="16">
        <v>45</v>
      </c>
      <c r="M53" s="16">
        <v>35</v>
      </c>
      <c r="N53" s="204">
        <v>40</v>
      </c>
      <c r="O53" s="204">
        <v>37</v>
      </c>
      <c r="P53" s="204">
        <v>40</v>
      </c>
      <c r="Q53" s="204">
        <v>36</v>
      </c>
    </row>
    <row r="54" spans="2:17" x14ac:dyDescent="0.2">
      <c r="B54" s="69" t="s">
        <v>34</v>
      </c>
      <c r="C54" s="53">
        <v>20</v>
      </c>
      <c r="D54" s="37">
        <v>19</v>
      </c>
      <c r="E54" s="37">
        <v>19</v>
      </c>
      <c r="F54" s="54">
        <v>14</v>
      </c>
      <c r="G54" s="55">
        <v>12</v>
      </c>
      <c r="H54" s="38">
        <v>19</v>
      </c>
      <c r="I54" s="70">
        <v>25</v>
      </c>
      <c r="J54" s="166">
        <v>17</v>
      </c>
      <c r="K54" s="208">
        <v>18</v>
      </c>
      <c r="L54" s="16">
        <v>15</v>
      </c>
      <c r="M54" s="16">
        <v>20</v>
      </c>
      <c r="N54" s="16">
        <v>15</v>
      </c>
      <c r="O54" s="16">
        <v>23</v>
      </c>
      <c r="P54" s="16">
        <v>20</v>
      </c>
      <c r="Q54" s="16">
        <v>18</v>
      </c>
    </row>
    <row r="55" spans="2:17" x14ac:dyDescent="0.2">
      <c r="B55" s="69" t="s">
        <v>46</v>
      </c>
      <c r="C55" s="58">
        <v>187</v>
      </c>
      <c r="D55" s="59">
        <v>174</v>
      </c>
      <c r="E55" s="59">
        <v>148</v>
      </c>
      <c r="F55" s="54">
        <v>162</v>
      </c>
      <c r="G55" s="55">
        <v>179</v>
      </c>
      <c r="H55" s="38">
        <v>181</v>
      </c>
      <c r="I55" s="70">
        <v>174</v>
      </c>
      <c r="J55" s="166">
        <v>185</v>
      </c>
      <c r="K55" s="208">
        <v>172</v>
      </c>
      <c r="L55" s="16">
        <v>174</v>
      </c>
      <c r="M55" s="16">
        <v>160</v>
      </c>
      <c r="N55" s="204">
        <v>169</v>
      </c>
      <c r="O55" s="204">
        <v>194</v>
      </c>
      <c r="P55" s="204">
        <v>208</v>
      </c>
      <c r="Q55" s="204">
        <v>176</v>
      </c>
    </row>
    <row r="56" spans="2:17" x14ac:dyDescent="0.2">
      <c r="B56" s="72" t="s">
        <v>82</v>
      </c>
      <c r="C56" s="63">
        <v>2042</v>
      </c>
      <c r="D56" s="63">
        <v>2078</v>
      </c>
      <c r="E56" s="63">
        <v>1713</v>
      </c>
      <c r="F56" s="63">
        <v>1688</v>
      </c>
      <c r="G56" s="64">
        <v>1906</v>
      </c>
      <c r="H56" s="42">
        <v>2046</v>
      </c>
      <c r="I56" s="73">
        <v>1667</v>
      </c>
      <c r="J56" s="73">
        <v>1812</v>
      </c>
      <c r="K56" s="209">
        <v>2028</v>
      </c>
      <c r="L56" s="211">
        <v>2094</v>
      </c>
      <c r="M56" s="211">
        <v>1823</v>
      </c>
      <c r="N56" s="211">
        <v>1859</v>
      </c>
      <c r="O56" s="211">
        <v>1965</v>
      </c>
      <c r="P56" s="211">
        <v>2131</v>
      </c>
      <c r="Q56" s="211">
        <v>1981</v>
      </c>
    </row>
    <row r="58" spans="2:17" ht="15" x14ac:dyDescent="0.2">
      <c r="B58" s="34" t="s">
        <v>115</v>
      </c>
    </row>
    <row r="60" spans="2:17" x14ac:dyDescent="0.2">
      <c r="B60" s="231" t="s">
        <v>146</v>
      </c>
      <c r="C60" s="90">
        <v>41518</v>
      </c>
      <c r="D60" s="49">
        <v>41609</v>
      </c>
      <c r="E60" s="49">
        <v>41699</v>
      </c>
      <c r="F60" s="49">
        <v>41791</v>
      </c>
      <c r="G60" s="50">
        <v>41883</v>
      </c>
      <c r="H60" s="91" t="s">
        <v>119</v>
      </c>
      <c r="I60" s="50">
        <v>42064</v>
      </c>
      <c r="J60" s="50" t="s">
        <v>123</v>
      </c>
      <c r="K60" s="50" t="s">
        <v>128</v>
      </c>
      <c r="L60" s="197" t="s">
        <v>135</v>
      </c>
      <c r="M60" s="229" t="s">
        <v>140</v>
      </c>
      <c r="N60" s="230" t="s">
        <v>143</v>
      </c>
      <c r="O60" s="235" t="s">
        <v>149</v>
      </c>
      <c r="P60" s="241" t="s">
        <v>151</v>
      </c>
      <c r="Q60" s="242" t="s">
        <v>153</v>
      </c>
    </row>
    <row r="61" spans="2:17" x14ac:dyDescent="0.2">
      <c r="B61" s="92" t="s">
        <v>2</v>
      </c>
      <c r="C61" s="323">
        <v>164</v>
      </c>
      <c r="D61" s="308">
        <v>157</v>
      </c>
      <c r="E61" s="308">
        <v>154</v>
      </c>
      <c r="F61" s="311">
        <v>159</v>
      </c>
      <c r="G61" s="297">
        <v>161</v>
      </c>
      <c r="H61" s="327">
        <v>165</v>
      </c>
      <c r="I61" s="321">
        <v>154</v>
      </c>
      <c r="J61" s="321">
        <v>152</v>
      </c>
      <c r="K61" s="319">
        <v>165</v>
      </c>
      <c r="L61" s="205"/>
      <c r="M61" s="205"/>
      <c r="N61" s="205"/>
      <c r="O61" s="205"/>
      <c r="P61" s="205"/>
      <c r="Q61" s="205"/>
    </row>
    <row r="62" spans="2:17" x14ac:dyDescent="0.2">
      <c r="B62" s="93" t="s">
        <v>3</v>
      </c>
      <c r="C62" s="312"/>
      <c r="D62" s="304"/>
      <c r="E62" s="304"/>
      <c r="F62" s="305"/>
      <c r="G62" s="298"/>
      <c r="H62" s="326"/>
      <c r="I62" s="320"/>
      <c r="J62" s="320"/>
      <c r="K62" s="318"/>
      <c r="L62" s="207">
        <v>160</v>
      </c>
      <c r="M62" s="207">
        <v>151</v>
      </c>
      <c r="N62" s="206">
        <v>146</v>
      </c>
      <c r="O62" s="206">
        <v>146</v>
      </c>
      <c r="P62" s="206">
        <v>130</v>
      </c>
      <c r="Q62" s="206">
        <v>114</v>
      </c>
    </row>
    <row r="63" spans="2:17" x14ac:dyDescent="0.2">
      <c r="B63" s="93" t="s">
        <v>4</v>
      </c>
      <c r="C63" s="53">
        <v>1459</v>
      </c>
      <c r="D63" s="37">
        <v>1459</v>
      </c>
      <c r="E63" s="37">
        <v>1385</v>
      </c>
      <c r="F63" s="54">
        <v>1396</v>
      </c>
      <c r="G63" s="55">
        <v>1345</v>
      </c>
      <c r="H63" s="40">
        <v>1348</v>
      </c>
      <c r="I63" s="94">
        <v>1327</v>
      </c>
      <c r="J63" s="169">
        <v>1357</v>
      </c>
      <c r="K63" s="216">
        <v>1299</v>
      </c>
      <c r="L63" s="204">
        <v>1314</v>
      </c>
      <c r="M63" s="204">
        <v>1246</v>
      </c>
      <c r="N63" s="204">
        <v>1182</v>
      </c>
      <c r="O63" s="204">
        <v>1205</v>
      </c>
      <c r="P63" s="204">
        <v>1248</v>
      </c>
      <c r="Q63" s="204">
        <v>1170</v>
      </c>
    </row>
    <row r="64" spans="2:17" x14ac:dyDescent="0.2">
      <c r="B64" s="95" t="s">
        <v>28</v>
      </c>
      <c r="C64" s="322">
        <v>233</v>
      </c>
      <c r="D64" s="304">
        <v>235</v>
      </c>
      <c r="E64" s="304">
        <v>233</v>
      </c>
      <c r="F64" s="305">
        <v>222</v>
      </c>
      <c r="G64" s="298">
        <v>201</v>
      </c>
      <c r="H64" s="325">
        <v>191</v>
      </c>
      <c r="I64" s="320">
        <v>174</v>
      </c>
      <c r="J64" s="320">
        <v>175</v>
      </c>
      <c r="K64" s="318">
        <v>157</v>
      </c>
      <c r="L64" s="207"/>
      <c r="M64" s="207"/>
      <c r="N64" s="207"/>
      <c r="O64" s="207"/>
      <c r="P64" s="207"/>
      <c r="Q64" s="207"/>
    </row>
    <row r="65" spans="2:17" x14ac:dyDescent="0.2">
      <c r="B65" s="93" t="s">
        <v>12</v>
      </c>
      <c r="C65" s="312"/>
      <c r="D65" s="304"/>
      <c r="E65" s="304"/>
      <c r="F65" s="305"/>
      <c r="G65" s="298"/>
      <c r="H65" s="326"/>
      <c r="I65" s="320"/>
      <c r="J65" s="320"/>
      <c r="K65" s="318"/>
      <c r="L65" s="207">
        <v>157</v>
      </c>
      <c r="M65" s="207">
        <v>141</v>
      </c>
      <c r="N65" s="206">
        <v>132</v>
      </c>
      <c r="O65" s="206">
        <v>139</v>
      </c>
      <c r="P65" s="206">
        <v>134</v>
      </c>
      <c r="Q65" s="206">
        <v>129</v>
      </c>
    </row>
    <row r="66" spans="2:17" x14ac:dyDescent="0.2">
      <c r="B66" s="93" t="s">
        <v>125</v>
      </c>
      <c r="C66" s="53">
        <v>1336</v>
      </c>
      <c r="D66" s="37">
        <v>1329</v>
      </c>
      <c r="E66" s="37">
        <v>1257</v>
      </c>
      <c r="F66" s="54">
        <v>1278</v>
      </c>
      <c r="G66" s="55">
        <v>1255</v>
      </c>
      <c r="H66" s="40">
        <v>1275</v>
      </c>
      <c r="I66" s="261">
        <v>1255</v>
      </c>
      <c r="J66" s="261">
        <v>1280</v>
      </c>
      <c r="K66" s="263">
        <v>1261</v>
      </c>
      <c r="L66" s="204">
        <v>1268</v>
      </c>
      <c r="M66" s="204">
        <v>1190</v>
      </c>
      <c r="N66" s="204">
        <v>1136</v>
      </c>
      <c r="O66" s="204">
        <v>1149</v>
      </c>
      <c r="P66" s="204">
        <v>1180</v>
      </c>
      <c r="Q66" s="204">
        <v>1096</v>
      </c>
    </row>
    <row r="67" spans="2:17" x14ac:dyDescent="0.2">
      <c r="B67" s="52" t="s">
        <v>132</v>
      </c>
      <c r="C67" s="53">
        <v>20</v>
      </c>
      <c r="D67" s="37">
        <v>16</v>
      </c>
      <c r="E67" s="37">
        <v>16</v>
      </c>
      <c r="F67" s="54">
        <v>20</v>
      </c>
      <c r="G67" s="55">
        <v>18</v>
      </c>
      <c r="H67" s="40">
        <v>19</v>
      </c>
      <c r="I67" s="261" t="s">
        <v>154</v>
      </c>
      <c r="J67" s="261" t="s">
        <v>154</v>
      </c>
      <c r="K67" s="263" t="s">
        <v>154</v>
      </c>
      <c r="L67" s="273" t="s">
        <v>154</v>
      </c>
      <c r="M67" s="273" t="s">
        <v>154</v>
      </c>
      <c r="N67" s="251" t="s">
        <v>154</v>
      </c>
      <c r="O67" s="204">
        <v>17</v>
      </c>
      <c r="P67" s="204">
        <v>15</v>
      </c>
      <c r="Q67" s="204">
        <v>15</v>
      </c>
    </row>
    <row r="68" spans="2:17" x14ac:dyDescent="0.2">
      <c r="B68" s="93" t="s">
        <v>31</v>
      </c>
      <c r="C68" s="53">
        <v>27</v>
      </c>
      <c r="D68" s="37">
        <v>27</v>
      </c>
      <c r="E68" s="37">
        <v>24</v>
      </c>
      <c r="F68" s="54">
        <v>26</v>
      </c>
      <c r="G68" s="55">
        <v>24</v>
      </c>
      <c r="H68" s="40">
        <v>22</v>
      </c>
      <c r="I68" s="261">
        <v>28</v>
      </c>
      <c r="J68" s="261">
        <v>30</v>
      </c>
      <c r="K68" s="263">
        <v>25</v>
      </c>
      <c r="L68" s="16">
        <v>30</v>
      </c>
      <c r="M68" s="16">
        <v>39</v>
      </c>
      <c r="N68" s="204">
        <v>37</v>
      </c>
      <c r="O68" s="204">
        <v>37</v>
      </c>
      <c r="P68" s="204">
        <v>38</v>
      </c>
      <c r="Q68" s="204">
        <v>35</v>
      </c>
    </row>
    <row r="69" spans="2:17" x14ac:dyDescent="0.2">
      <c r="B69" s="93" t="s">
        <v>42</v>
      </c>
      <c r="C69" s="53">
        <v>7</v>
      </c>
      <c r="D69" s="37">
        <v>9</v>
      </c>
      <c r="E69" s="37">
        <v>9</v>
      </c>
      <c r="F69" s="54">
        <v>9</v>
      </c>
      <c r="G69" s="55">
        <v>8</v>
      </c>
      <c r="H69" s="40">
        <v>6</v>
      </c>
      <c r="I69" s="261" t="s">
        <v>154</v>
      </c>
      <c r="J69" s="261" t="s">
        <v>154</v>
      </c>
      <c r="K69" s="263" t="s">
        <v>154</v>
      </c>
      <c r="L69" s="273" t="s">
        <v>154</v>
      </c>
      <c r="M69" s="273" t="s">
        <v>154</v>
      </c>
      <c r="N69" s="273" t="s">
        <v>154</v>
      </c>
      <c r="O69" s="204">
        <v>9</v>
      </c>
      <c r="P69" s="204">
        <v>11</v>
      </c>
      <c r="Q69" s="204">
        <v>9</v>
      </c>
    </row>
    <row r="70" spans="2:17" x14ac:dyDescent="0.2">
      <c r="B70" s="95" t="s">
        <v>29</v>
      </c>
      <c r="C70" s="322">
        <v>388</v>
      </c>
      <c r="D70" s="304">
        <v>382</v>
      </c>
      <c r="E70" s="304">
        <v>354</v>
      </c>
      <c r="F70" s="305">
        <v>354</v>
      </c>
      <c r="G70" s="298">
        <v>329</v>
      </c>
      <c r="H70" s="325">
        <v>330</v>
      </c>
      <c r="I70" s="320">
        <v>329</v>
      </c>
      <c r="J70" s="320">
        <v>333</v>
      </c>
      <c r="K70" s="318">
        <v>328</v>
      </c>
      <c r="L70" s="207"/>
      <c r="M70" s="207"/>
      <c r="N70" s="207"/>
      <c r="O70" s="207"/>
      <c r="P70" s="207"/>
      <c r="Q70" s="207"/>
    </row>
    <row r="71" spans="2:17" x14ac:dyDescent="0.2">
      <c r="B71" s="93" t="s">
        <v>5</v>
      </c>
      <c r="C71" s="312"/>
      <c r="D71" s="304"/>
      <c r="E71" s="304"/>
      <c r="F71" s="305"/>
      <c r="G71" s="298"/>
      <c r="H71" s="326"/>
      <c r="I71" s="320"/>
      <c r="J71" s="320"/>
      <c r="K71" s="318"/>
      <c r="L71" s="207">
        <v>332</v>
      </c>
      <c r="M71" s="207">
        <v>320</v>
      </c>
      <c r="N71" s="206">
        <v>294</v>
      </c>
      <c r="O71" s="206">
        <v>291</v>
      </c>
      <c r="P71" s="206">
        <v>288</v>
      </c>
      <c r="Q71" s="206">
        <v>254</v>
      </c>
    </row>
    <row r="72" spans="2:17" x14ac:dyDescent="0.2">
      <c r="B72" s="93" t="s">
        <v>6</v>
      </c>
      <c r="C72" s="53">
        <v>889</v>
      </c>
      <c r="D72" s="37">
        <v>899</v>
      </c>
      <c r="E72" s="37">
        <v>854</v>
      </c>
      <c r="F72" s="54">
        <v>873</v>
      </c>
      <c r="G72" s="55">
        <v>864</v>
      </c>
      <c r="H72" s="40">
        <v>870</v>
      </c>
      <c r="I72" s="261">
        <v>839</v>
      </c>
      <c r="J72" s="261">
        <v>861</v>
      </c>
      <c r="K72" s="263">
        <v>827</v>
      </c>
      <c r="L72" s="16">
        <v>834</v>
      </c>
      <c r="M72" s="16">
        <v>792</v>
      </c>
      <c r="N72" s="204">
        <v>760</v>
      </c>
      <c r="O72" s="16">
        <v>772</v>
      </c>
      <c r="P72" s="16">
        <v>802</v>
      </c>
      <c r="Q72" s="16">
        <v>762</v>
      </c>
    </row>
    <row r="73" spans="2:17" x14ac:dyDescent="0.2">
      <c r="B73" s="93" t="s">
        <v>7</v>
      </c>
      <c r="C73" s="53">
        <v>315</v>
      </c>
      <c r="D73" s="37">
        <v>301</v>
      </c>
      <c r="E73" s="37">
        <v>299</v>
      </c>
      <c r="F73" s="54">
        <v>296</v>
      </c>
      <c r="G73" s="55">
        <v>284</v>
      </c>
      <c r="H73" s="40">
        <v>287</v>
      </c>
      <c r="I73" s="261">
        <v>288</v>
      </c>
      <c r="J73" s="261">
        <v>287</v>
      </c>
      <c r="K73" s="263">
        <v>282</v>
      </c>
      <c r="L73" s="16">
        <v>279</v>
      </c>
      <c r="M73" s="16">
        <v>257</v>
      </c>
      <c r="N73" s="204">
        <v>247</v>
      </c>
      <c r="O73" s="204">
        <v>260</v>
      </c>
      <c r="P73" s="204">
        <v>261</v>
      </c>
      <c r="Q73" s="204">
        <v>246</v>
      </c>
    </row>
    <row r="74" spans="2:17" x14ac:dyDescent="0.2">
      <c r="B74" s="93" t="s">
        <v>8</v>
      </c>
      <c r="C74" s="53">
        <v>31</v>
      </c>
      <c r="D74" s="37">
        <v>34</v>
      </c>
      <c r="E74" s="37">
        <v>32</v>
      </c>
      <c r="F74" s="54">
        <v>32</v>
      </c>
      <c r="G74" s="55">
        <v>29</v>
      </c>
      <c r="H74" s="40">
        <v>26</v>
      </c>
      <c r="I74" s="261">
        <v>25</v>
      </c>
      <c r="J74" s="261">
        <v>28</v>
      </c>
      <c r="K74" s="263">
        <v>27</v>
      </c>
      <c r="L74" s="16">
        <v>29</v>
      </c>
      <c r="M74" s="16">
        <v>28</v>
      </c>
      <c r="N74" s="16">
        <v>27</v>
      </c>
      <c r="O74" s="204">
        <v>28</v>
      </c>
      <c r="P74" s="204">
        <v>27</v>
      </c>
      <c r="Q74" s="204">
        <v>22</v>
      </c>
    </row>
    <row r="75" spans="2:17" x14ac:dyDescent="0.2">
      <c r="B75" s="95" t="s">
        <v>30</v>
      </c>
      <c r="C75" s="322">
        <v>308</v>
      </c>
      <c r="D75" s="304">
        <v>328</v>
      </c>
      <c r="E75" s="304">
        <v>308</v>
      </c>
      <c r="F75" s="305">
        <v>313</v>
      </c>
      <c r="G75" s="298">
        <v>295</v>
      </c>
      <c r="H75" s="325">
        <v>290</v>
      </c>
      <c r="I75" s="320">
        <v>303</v>
      </c>
      <c r="J75" s="320">
        <v>319</v>
      </c>
      <c r="K75" s="318">
        <v>341</v>
      </c>
      <c r="L75" s="207"/>
      <c r="M75" s="207"/>
      <c r="N75" s="207"/>
      <c r="O75" s="207"/>
      <c r="P75" s="207"/>
      <c r="Q75" s="207"/>
    </row>
    <row r="76" spans="2:17" x14ac:dyDescent="0.2">
      <c r="B76" s="93" t="s">
        <v>24</v>
      </c>
      <c r="C76" s="312"/>
      <c r="D76" s="304"/>
      <c r="E76" s="304"/>
      <c r="F76" s="305"/>
      <c r="G76" s="298"/>
      <c r="H76" s="326"/>
      <c r="I76" s="320"/>
      <c r="J76" s="320"/>
      <c r="K76" s="318"/>
      <c r="L76" s="207">
        <v>338</v>
      </c>
      <c r="M76" s="207">
        <v>295</v>
      </c>
      <c r="N76" s="206">
        <v>274</v>
      </c>
      <c r="O76" s="206">
        <v>308</v>
      </c>
      <c r="P76" s="206">
        <v>301</v>
      </c>
      <c r="Q76" s="206">
        <v>302</v>
      </c>
    </row>
    <row r="77" spans="2:17" x14ac:dyDescent="0.2">
      <c r="B77" s="93" t="s">
        <v>9</v>
      </c>
      <c r="C77" s="53">
        <v>1315</v>
      </c>
      <c r="D77" s="37">
        <v>1288</v>
      </c>
      <c r="E77" s="37">
        <v>1231</v>
      </c>
      <c r="F77" s="54">
        <v>1242</v>
      </c>
      <c r="G77" s="55">
        <v>1211</v>
      </c>
      <c r="H77" s="40">
        <v>1223</v>
      </c>
      <c r="I77" s="261">
        <v>1178</v>
      </c>
      <c r="J77" s="261">
        <v>1190</v>
      </c>
      <c r="K77" s="263">
        <v>1123</v>
      </c>
      <c r="L77" s="204">
        <v>1136</v>
      </c>
      <c r="M77" s="204">
        <v>1102</v>
      </c>
      <c r="N77" s="204">
        <v>1054</v>
      </c>
      <c r="O77" s="204">
        <v>1043</v>
      </c>
      <c r="P77" s="204">
        <v>1077</v>
      </c>
      <c r="Q77" s="204">
        <v>982</v>
      </c>
    </row>
    <row r="78" spans="2:17" x14ac:dyDescent="0.2">
      <c r="B78" s="95" t="s">
        <v>35</v>
      </c>
      <c r="C78" s="322">
        <v>933</v>
      </c>
      <c r="D78" s="304">
        <v>938</v>
      </c>
      <c r="E78" s="304">
        <v>902</v>
      </c>
      <c r="F78" s="305">
        <v>904</v>
      </c>
      <c r="G78" s="298">
        <v>866</v>
      </c>
      <c r="H78" s="325">
        <v>867</v>
      </c>
      <c r="I78" s="320">
        <v>841</v>
      </c>
      <c r="J78" s="320">
        <v>855</v>
      </c>
      <c r="K78" s="318">
        <v>820</v>
      </c>
      <c r="L78" s="207"/>
      <c r="M78" s="207"/>
      <c r="N78" s="206"/>
      <c r="O78" s="207"/>
      <c r="P78" s="207"/>
      <c r="Q78" s="207"/>
    </row>
    <row r="79" spans="2:17" x14ac:dyDescent="0.2">
      <c r="B79" s="93" t="s">
        <v>25</v>
      </c>
      <c r="C79" s="323"/>
      <c r="D79" s="324"/>
      <c r="E79" s="304"/>
      <c r="F79" s="305"/>
      <c r="G79" s="298"/>
      <c r="H79" s="326"/>
      <c r="I79" s="320"/>
      <c r="J79" s="320"/>
      <c r="K79" s="318"/>
      <c r="L79" s="207">
        <v>845</v>
      </c>
      <c r="M79" s="207">
        <v>813</v>
      </c>
      <c r="N79" s="206">
        <v>773</v>
      </c>
      <c r="O79" s="206">
        <v>765</v>
      </c>
      <c r="P79" s="206">
        <v>781</v>
      </c>
      <c r="Q79" s="206">
        <v>728</v>
      </c>
    </row>
    <row r="80" spans="2:17" x14ac:dyDescent="0.2">
      <c r="B80" s="93" t="s">
        <v>26</v>
      </c>
      <c r="C80" s="96">
        <v>689</v>
      </c>
      <c r="D80" s="59">
        <v>678</v>
      </c>
      <c r="E80" s="59">
        <v>636</v>
      </c>
      <c r="F80" s="54">
        <v>648</v>
      </c>
      <c r="G80" s="97">
        <v>640</v>
      </c>
      <c r="H80" s="40">
        <v>643</v>
      </c>
      <c r="I80" s="261">
        <v>637</v>
      </c>
      <c r="J80" s="261">
        <v>653</v>
      </c>
      <c r="K80" s="263">
        <v>641</v>
      </c>
      <c r="L80" s="16">
        <v>626</v>
      </c>
      <c r="M80" s="16">
        <v>581</v>
      </c>
      <c r="N80" s="204">
        <v>555</v>
      </c>
      <c r="O80" s="204">
        <v>586</v>
      </c>
      <c r="P80" s="204">
        <v>596</v>
      </c>
      <c r="Q80" s="204">
        <v>553</v>
      </c>
    </row>
    <row r="81" spans="2:17" x14ac:dyDescent="0.2">
      <c r="B81" s="98" t="s">
        <v>83</v>
      </c>
      <c r="C81" s="88">
        <v>1623</v>
      </c>
      <c r="D81" s="99">
        <v>1616</v>
      </c>
      <c r="E81" s="63">
        <v>1539</v>
      </c>
      <c r="F81" s="63">
        <v>1555</v>
      </c>
      <c r="G81" s="100">
        <v>1506</v>
      </c>
      <c r="H81" s="41">
        <v>1513</v>
      </c>
      <c r="I81" s="101">
        <v>1481</v>
      </c>
      <c r="J81" s="101">
        <v>1509</v>
      </c>
      <c r="K81" s="41">
        <v>1464</v>
      </c>
      <c r="L81" s="211">
        <v>1474</v>
      </c>
      <c r="M81" s="211">
        <v>1397</v>
      </c>
      <c r="N81" s="211">
        <v>1328</v>
      </c>
      <c r="O81" s="215">
        <v>1351</v>
      </c>
      <c r="P81" s="215">
        <v>1378</v>
      </c>
      <c r="Q81" s="215">
        <v>1284</v>
      </c>
    </row>
    <row r="83" spans="2:17" ht="15" x14ac:dyDescent="0.2">
      <c r="B83" s="34" t="s">
        <v>116</v>
      </c>
    </row>
    <row r="85" spans="2:17" x14ac:dyDescent="0.2">
      <c r="B85" s="231" t="s">
        <v>146</v>
      </c>
      <c r="C85" s="49">
        <v>41518</v>
      </c>
      <c r="D85" s="49">
        <v>41609</v>
      </c>
      <c r="E85" s="49">
        <v>41699</v>
      </c>
      <c r="F85" s="49">
        <v>41791</v>
      </c>
      <c r="G85" s="50">
        <v>41883</v>
      </c>
      <c r="H85" s="66" t="s">
        <v>119</v>
      </c>
      <c r="I85" s="67" t="s">
        <v>121</v>
      </c>
      <c r="J85" s="67" t="s">
        <v>123</v>
      </c>
      <c r="K85" s="67" t="s">
        <v>128</v>
      </c>
      <c r="L85" s="66" t="s">
        <v>135</v>
      </c>
      <c r="M85" s="229" t="s">
        <v>140</v>
      </c>
      <c r="N85" s="230" t="s">
        <v>143</v>
      </c>
      <c r="O85" s="235" t="s">
        <v>149</v>
      </c>
      <c r="P85" s="241" t="s">
        <v>151</v>
      </c>
      <c r="Q85" s="242" t="s">
        <v>153</v>
      </c>
    </row>
    <row r="86" spans="2:17" x14ac:dyDescent="0.2">
      <c r="B86" s="68" t="s">
        <v>67</v>
      </c>
      <c r="C86" s="323">
        <v>1431</v>
      </c>
      <c r="D86" s="308">
        <v>1446</v>
      </c>
      <c r="E86" s="308">
        <v>1453</v>
      </c>
      <c r="F86" s="311">
        <v>1414</v>
      </c>
      <c r="G86" s="297">
        <v>1445</v>
      </c>
      <c r="H86" s="299">
        <v>1460</v>
      </c>
      <c r="I86" s="302">
        <v>1470</v>
      </c>
      <c r="J86" s="302">
        <v>1476</v>
      </c>
      <c r="K86" s="295">
        <v>1488</v>
      </c>
      <c r="L86" s="205"/>
      <c r="M86" s="205"/>
      <c r="N86" s="205"/>
      <c r="O86" s="205"/>
      <c r="P86" s="205"/>
      <c r="Q86" s="205"/>
    </row>
    <row r="87" spans="2:17" x14ac:dyDescent="0.2">
      <c r="B87" s="69" t="s">
        <v>47</v>
      </c>
      <c r="C87" s="312"/>
      <c r="D87" s="304"/>
      <c r="E87" s="304"/>
      <c r="F87" s="305"/>
      <c r="G87" s="298"/>
      <c r="H87" s="300"/>
      <c r="I87" s="301"/>
      <c r="J87" s="301"/>
      <c r="K87" s="296"/>
      <c r="L87" s="206">
        <v>1499</v>
      </c>
      <c r="M87" s="206">
        <v>1507</v>
      </c>
      <c r="N87" s="206">
        <v>1514</v>
      </c>
      <c r="O87" s="206">
        <v>1502</v>
      </c>
      <c r="P87" s="206">
        <v>1518</v>
      </c>
      <c r="Q87" s="206">
        <v>1505</v>
      </c>
    </row>
    <row r="88" spans="2:17" x14ac:dyDescent="0.2">
      <c r="B88" s="69" t="s">
        <v>41</v>
      </c>
      <c r="C88" s="53">
        <v>195</v>
      </c>
      <c r="D88" s="37">
        <v>193</v>
      </c>
      <c r="E88" s="37">
        <v>187</v>
      </c>
      <c r="F88" s="54">
        <v>195</v>
      </c>
      <c r="G88" s="55">
        <v>190</v>
      </c>
      <c r="H88" s="38">
        <v>189</v>
      </c>
      <c r="I88" s="70">
        <v>182</v>
      </c>
      <c r="J88" s="166">
        <v>194</v>
      </c>
      <c r="K88" s="208">
        <v>202</v>
      </c>
      <c r="L88" s="16">
        <v>205</v>
      </c>
      <c r="M88" s="16">
        <v>198</v>
      </c>
      <c r="N88" s="204">
        <v>207</v>
      </c>
      <c r="O88" s="204">
        <v>205</v>
      </c>
      <c r="P88" s="204">
        <v>200</v>
      </c>
      <c r="Q88" s="204">
        <v>206</v>
      </c>
    </row>
    <row r="89" spans="2:17" x14ac:dyDescent="0.2">
      <c r="B89" s="71" t="s">
        <v>2</v>
      </c>
      <c r="C89" s="322">
        <v>864</v>
      </c>
      <c r="D89" s="304">
        <v>855</v>
      </c>
      <c r="E89" s="304">
        <v>847</v>
      </c>
      <c r="F89" s="305">
        <v>822</v>
      </c>
      <c r="G89" s="298">
        <v>833</v>
      </c>
      <c r="H89" s="300">
        <v>847</v>
      </c>
      <c r="I89" s="301">
        <v>862</v>
      </c>
      <c r="J89" s="301">
        <v>867</v>
      </c>
      <c r="K89" s="296">
        <v>882</v>
      </c>
      <c r="L89" s="207"/>
      <c r="M89" s="207"/>
      <c r="N89" s="207"/>
      <c r="O89" s="207"/>
      <c r="P89" s="207"/>
      <c r="Q89" s="207"/>
    </row>
    <row r="90" spans="2:17" x14ac:dyDescent="0.2">
      <c r="B90" s="69" t="s">
        <v>3</v>
      </c>
      <c r="C90" s="312"/>
      <c r="D90" s="304"/>
      <c r="E90" s="304"/>
      <c r="F90" s="305"/>
      <c r="G90" s="298"/>
      <c r="H90" s="300"/>
      <c r="I90" s="301"/>
      <c r="J90" s="301"/>
      <c r="K90" s="296"/>
      <c r="L90" s="207">
        <v>884</v>
      </c>
      <c r="M90" s="207">
        <v>883</v>
      </c>
      <c r="N90" s="206">
        <v>887</v>
      </c>
      <c r="O90" s="207">
        <v>885</v>
      </c>
      <c r="P90" s="207">
        <v>884</v>
      </c>
      <c r="Q90" s="207">
        <v>866</v>
      </c>
    </row>
    <row r="91" spans="2:17" x14ac:dyDescent="0.2">
      <c r="B91" s="69" t="s">
        <v>4</v>
      </c>
      <c r="C91" s="53">
        <v>762</v>
      </c>
      <c r="D91" s="37">
        <v>784</v>
      </c>
      <c r="E91" s="37">
        <v>793</v>
      </c>
      <c r="F91" s="54">
        <v>787</v>
      </c>
      <c r="G91" s="55">
        <v>802</v>
      </c>
      <c r="H91" s="38">
        <v>802</v>
      </c>
      <c r="I91" s="70">
        <v>790</v>
      </c>
      <c r="J91" s="166">
        <v>803</v>
      </c>
      <c r="K91" s="208">
        <v>808</v>
      </c>
      <c r="L91" s="16">
        <v>820</v>
      </c>
      <c r="M91" s="16">
        <v>822</v>
      </c>
      <c r="N91" s="204">
        <v>834</v>
      </c>
      <c r="O91" s="204">
        <v>822</v>
      </c>
      <c r="P91" s="204">
        <v>834</v>
      </c>
      <c r="Q91" s="204">
        <v>845</v>
      </c>
    </row>
    <row r="92" spans="2:17" x14ac:dyDescent="0.2">
      <c r="B92" s="71" t="s">
        <v>28</v>
      </c>
      <c r="C92" s="322">
        <v>412</v>
      </c>
      <c r="D92" s="304">
        <v>410</v>
      </c>
      <c r="E92" s="304">
        <v>424</v>
      </c>
      <c r="F92" s="305">
        <v>411</v>
      </c>
      <c r="G92" s="298">
        <v>414</v>
      </c>
      <c r="H92" s="300">
        <v>427</v>
      </c>
      <c r="I92" s="301">
        <v>418</v>
      </c>
      <c r="J92" s="301">
        <v>411</v>
      </c>
      <c r="K92" s="296">
        <v>414</v>
      </c>
      <c r="L92" s="207"/>
      <c r="M92" s="207"/>
      <c r="N92" s="207"/>
      <c r="O92" s="207"/>
      <c r="P92" s="207"/>
      <c r="Q92" s="207"/>
    </row>
    <row r="93" spans="2:17" x14ac:dyDescent="0.2">
      <c r="B93" s="69" t="s">
        <v>12</v>
      </c>
      <c r="C93" s="312"/>
      <c r="D93" s="304"/>
      <c r="E93" s="304"/>
      <c r="F93" s="305"/>
      <c r="G93" s="298"/>
      <c r="H93" s="300"/>
      <c r="I93" s="301"/>
      <c r="J93" s="301"/>
      <c r="K93" s="296"/>
      <c r="L93" s="207">
        <v>418</v>
      </c>
      <c r="M93" s="207">
        <v>407</v>
      </c>
      <c r="N93" s="206">
        <v>412</v>
      </c>
      <c r="O93" s="206">
        <v>395</v>
      </c>
      <c r="P93" s="206">
        <v>404</v>
      </c>
      <c r="Q93" s="206">
        <v>400</v>
      </c>
    </row>
    <row r="94" spans="2:17" x14ac:dyDescent="0.2">
      <c r="B94" s="69" t="s">
        <v>125</v>
      </c>
      <c r="C94" s="53">
        <v>1085</v>
      </c>
      <c r="D94" s="37">
        <v>1093</v>
      </c>
      <c r="E94" s="37">
        <v>1083</v>
      </c>
      <c r="F94" s="54">
        <v>1072</v>
      </c>
      <c r="G94" s="55">
        <v>1100</v>
      </c>
      <c r="H94" s="38">
        <v>1105</v>
      </c>
      <c r="I94" s="70">
        <v>1115</v>
      </c>
      <c r="J94" s="166">
        <v>1134</v>
      </c>
      <c r="K94" s="208">
        <v>1150</v>
      </c>
      <c r="L94" s="204">
        <v>1164</v>
      </c>
      <c r="M94" s="204">
        <v>1171</v>
      </c>
      <c r="N94" s="204">
        <v>1175</v>
      </c>
      <c r="O94" s="204">
        <v>1186</v>
      </c>
      <c r="P94" s="204">
        <v>1193</v>
      </c>
      <c r="Q94" s="204">
        <v>1183</v>
      </c>
    </row>
    <row r="95" spans="2:17" x14ac:dyDescent="0.2">
      <c r="B95" s="52" t="s">
        <v>132</v>
      </c>
      <c r="C95" s="53">
        <v>11</v>
      </c>
      <c r="D95" s="37">
        <v>16</v>
      </c>
      <c r="E95" s="37">
        <v>16</v>
      </c>
      <c r="F95" s="54">
        <v>14</v>
      </c>
      <c r="G95" s="55">
        <v>14</v>
      </c>
      <c r="H95" s="38">
        <v>13</v>
      </c>
      <c r="I95" s="70">
        <v>15</v>
      </c>
      <c r="J95" s="166">
        <v>17</v>
      </c>
      <c r="K95" s="208">
        <v>17</v>
      </c>
      <c r="L95" s="16">
        <v>16</v>
      </c>
      <c r="M95" s="16">
        <v>14</v>
      </c>
      <c r="N95" s="204">
        <v>14</v>
      </c>
      <c r="O95" s="204">
        <v>15</v>
      </c>
      <c r="P95" s="204">
        <v>13</v>
      </c>
      <c r="Q95" s="204">
        <v>15</v>
      </c>
    </row>
    <row r="96" spans="2:17" x14ac:dyDescent="0.2">
      <c r="B96" s="69" t="s">
        <v>31</v>
      </c>
      <c r="C96" s="53">
        <v>103</v>
      </c>
      <c r="D96" s="37">
        <v>104</v>
      </c>
      <c r="E96" s="37">
        <v>101</v>
      </c>
      <c r="F96" s="54">
        <v>98</v>
      </c>
      <c r="G96" s="55">
        <v>94</v>
      </c>
      <c r="H96" s="38">
        <v>91</v>
      </c>
      <c r="I96" s="70">
        <v>91</v>
      </c>
      <c r="J96" s="166">
        <v>94</v>
      </c>
      <c r="K96" s="208">
        <v>94</v>
      </c>
      <c r="L96" s="16">
        <v>92</v>
      </c>
      <c r="M96" s="16">
        <v>100</v>
      </c>
      <c r="N96" s="204">
        <v>101</v>
      </c>
      <c r="O96" s="204">
        <v>93</v>
      </c>
      <c r="P96" s="204">
        <v>91</v>
      </c>
      <c r="Q96" s="204">
        <v>91</v>
      </c>
    </row>
    <row r="97" spans="2:17" x14ac:dyDescent="0.2">
      <c r="B97" s="69" t="s">
        <v>42</v>
      </c>
      <c r="C97" s="53">
        <v>15</v>
      </c>
      <c r="D97" s="37">
        <v>16</v>
      </c>
      <c r="E97" s="37">
        <v>16</v>
      </c>
      <c r="F97" s="54">
        <v>14</v>
      </c>
      <c r="G97" s="55">
        <v>13</v>
      </c>
      <c r="H97" s="38">
        <v>13</v>
      </c>
      <c r="I97" s="70">
        <v>13</v>
      </c>
      <c r="J97" s="166">
        <v>14</v>
      </c>
      <c r="K97" s="208">
        <v>15</v>
      </c>
      <c r="L97" s="16">
        <v>14</v>
      </c>
      <c r="M97" s="16">
        <v>13</v>
      </c>
      <c r="N97" s="16">
        <v>19</v>
      </c>
      <c r="O97" s="204">
        <v>18</v>
      </c>
      <c r="P97" s="204">
        <v>17</v>
      </c>
      <c r="Q97" s="204">
        <v>22</v>
      </c>
    </row>
    <row r="98" spans="2:17" x14ac:dyDescent="0.2">
      <c r="B98" s="71" t="s">
        <v>29</v>
      </c>
      <c r="C98" s="322">
        <v>120</v>
      </c>
      <c r="D98" s="304">
        <v>124</v>
      </c>
      <c r="E98" s="304">
        <v>119</v>
      </c>
      <c r="F98" s="305">
        <v>120</v>
      </c>
      <c r="G98" s="298">
        <v>125</v>
      </c>
      <c r="H98" s="300">
        <v>128</v>
      </c>
      <c r="I98" s="301">
        <v>119</v>
      </c>
      <c r="J98" s="301">
        <v>126</v>
      </c>
      <c r="K98" s="296">
        <v>128</v>
      </c>
      <c r="L98" s="207"/>
      <c r="M98" s="207"/>
      <c r="N98" s="207"/>
      <c r="O98" s="207"/>
      <c r="P98" s="207"/>
      <c r="Q98" s="207"/>
    </row>
    <row r="99" spans="2:17" x14ac:dyDescent="0.2">
      <c r="B99" s="69" t="s">
        <v>5</v>
      </c>
      <c r="C99" s="312"/>
      <c r="D99" s="304"/>
      <c r="E99" s="304"/>
      <c r="F99" s="305"/>
      <c r="G99" s="298"/>
      <c r="H99" s="300"/>
      <c r="I99" s="301"/>
      <c r="J99" s="301"/>
      <c r="K99" s="296"/>
      <c r="L99" s="207">
        <v>129</v>
      </c>
      <c r="M99" s="207">
        <v>123</v>
      </c>
      <c r="N99" s="206">
        <v>128</v>
      </c>
      <c r="O99" s="206">
        <v>124</v>
      </c>
      <c r="P99" s="206">
        <v>118</v>
      </c>
      <c r="Q99" s="206">
        <v>119</v>
      </c>
    </row>
    <row r="100" spans="2:17" x14ac:dyDescent="0.2">
      <c r="B100" s="69" t="s">
        <v>6</v>
      </c>
      <c r="C100" s="53">
        <v>292</v>
      </c>
      <c r="D100" s="37">
        <v>301</v>
      </c>
      <c r="E100" s="37">
        <v>293</v>
      </c>
      <c r="F100" s="54">
        <v>294</v>
      </c>
      <c r="G100" s="55">
        <v>303</v>
      </c>
      <c r="H100" s="38">
        <v>298</v>
      </c>
      <c r="I100" s="70">
        <v>305</v>
      </c>
      <c r="J100" s="166">
        <v>311</v>
      </c>
      <c r="K100" s="208">
        <v>320</v>
      </c>
      <c r="L100" s="16">
        <v>322</v>
      </c>
      <c r="M100" s="16">
        <v>322</v>
      </c>
      <c r="N100" s="204">
        <v>324</v>
      </c>
      <c r="O100" s="16">
        <v>321</v>
      </c>
      <c r="P100" s="16">
        <v>316</v>
      </c>
      <c r="Q100" s="16">
        <v>327</v>
      </c>
    </row>
    <row r="101" spans="2:17" x14ac:dyDescent="0.2">
      <c r="B101" s="69" t="s">
        <v>7</v>
      </c>
      <c r="C101" s="53">
        <v>625</v>
      </c>
      <c r="D101" s="37">
        <v>631</v>
      </c>
      <c r="E101" s="37">
        <v>639</v>
      </c>
      <c r="F101" s="54">
        <v>615</v>
      </c>
      <c r="G101" s="55">
        <v>617</v>
      </c>
      <c r="H101" s="38">
        <v>616</v>
      </c>
      <c r="I101" s="70">
        <v>618</v>
      </c>
      <c r="J101" s="166">
        <v>626</v>
      </c>
      <c r="K101" s="208">
        <v>633</v>
      </c>
      <c r="L101" s="16">
        <v>627</v>
      </c>
      <c r="M101" s="16">
        <v>621</v>
      </c>
      <c r="N101" s="204">
        <v>615</v>
      </c>
      <c r="O101" s="16">
        <v>613</v>
      </c>
      <c r="P101" s="16">
        <v>616</v>
      </c>
      <c r="Q101" s="16">
        <v>607</v>
      </c>
    </row>
    <row r="102" spans="2:17" x14ac:dyDescent="0.2">
      <c r="B102" s="69" t="s">
        <v>8</v>
      </c>
      <c r="C102" s="53">
        <v>589</v>
      </c>
      <c r="D102" s="37">
        <v>583</v>
      </c>
      <c r="E102" s="37">
        <v>589</v>
      </c>
      <c r="F102" s="54">
        <v>580</v>
      </c>
      <c r="G102" s="55">
        <v>590</v>
      </c>
      <c r="H102" s="38">
        <v>607</v>
      </c>
      <c r="I102" s="70">
        <v>610</v>
      </c>
      <c r="J102" s="166">
        <v>607</v>
      </c>
      <c r="K102" s="208">
        <v>609</v>
      </c>
      <c r="L102" s="16">
        <v>626</v>
      </c>
      <c r="M102" s="16">
        <v>639</v>
      </c>
      <c r="N102" s="204">
        <v>654</v>
      </c>
      <c r="O102" s="204">
        <v>649</v>
      </c>
      <c r="P102" s="204">
        <v>668</v>
      </c>
      <c r="Q102" s="204">
        <v>658</v>
      </c>
    </row>
    <row r="103" spans="2:17" ht="14.25" customHeight="1" x14ac:dyDescent="0.2">
      <c r="B103" s="71" t="s">
        <v>30</v>
      </c>
      <c r="C103" s="322">
        <v>160</v>
      </c>
      <c r="D103" s="304">
        <v>169</v>
      </c>
      <c r="E103" s="304">
        <v>154</v>
      </c>
      <c r="F103" s="305">
        <v>152</v>
      </c>
      <c r="G103" s="298">
        <v>114</v>
      </c>
      <c r="H103" s="300">
        <v>115</v>
      </c>
      <c r="I103" s="301">
        <v>108</v>
      </c>
      <c r="J103" s="301">
        <v>115</v>
      </c>
      <c r="K103" s="296">
        <v>114</v>
      </c>
      <c r="L103" s="207"/>
      <c r="M103" s="207"/>
      <c r="N103" s="207"/>
      <c r="O103" s="207"/>
      <c r="P103" s="207"/>
      <c r="Q103" s="207"/>
    </row>
    <row r="104" spans="2:17" x14ac:dyDescent="0.2">
      <c r="B104" s="69" t="s">
        <v>24</v>
      </c>
      <c r="C104" s="312"/>
      <c r="D104" s="304"/>
      <c r="E104" s="304"/>
      <c r="F104" s="305"/>
      <c r="G104" s="298"/>
      <c r="H104" s="300"/>
      <c r="I104" s="301"/>
      <c r="J104" s="301"/>
      <c r="K104" s="296"/>
      <c r="L104" s="207">
        <v>116</v>
      </c>
      <c r="M104" s="207">
        <v>103</v>
      </c>
      <c r="N104" s="206">
        <v>109</v>
      </c>
      <c r="O104" s="206">
        <v>110</v>
      </c>
      <c r="P104" s="206">
        <v>108</v>
      </c>
      <c r="Q104" s="206">
        <v>102</v>
      </c>
    </row>
    <row r="105" spans="2:17" x14ac:dyDescent="0.2">
      <c r="B105" s="69" t="s">
        <v>9</v>
      </c>
      <c r="C105" s="53">
        <v>1466</v>
      </c>
      <c r="D105" s="37">
        <v>1470</v>
      </c>
      <c r="E105" s="37">
        <v>1486</v>
      </c>
      <c r="F105" s="54">
        <v>1457</v>
      </c>
      <c r="G105" s="55">
        <v>1521</v>
      </c>
      <c r="H105" s="38">
        <v>1534</v>
      </c>
      <c r="I105" s="70">
        <v>1544</v>
      </c>
      <c r="J105" s="166">
        <v>1555</v>
      </c>
      <c r="K105" s="208">
        <v>1576</v>
      </c>
      <c r="L105" s="204">
        <v>1588</v>
      </c>
      <c r="M105" s="204">
        <v>1602</v>
      </c>
      <c r="N105" s="204">
        <v>1612</v>
      </c>
      <c r="O105" s="204">
        <v>1597</v>
      </c>
      <c r="P105" s="204">
        <v>1610</v>
      </c>
      <c r="Q105" s="204">
        <v>1609</v>
      </c>
    </row>
    <row r="106" spans="2:17" ht="14.25" customHeight="1" x14ac:dyDescent="0.2">
      <c r="B106" s="71" t="s">
        <v>36</v>
      </c>
      <c r="C106" s="322">
        <v>376</v>
      </c>
      <c r="D106" s="304">
        <v>389</v>
      </c>
      <c r="E106" s="304">
        <v>393</v>
      </c>
      <c r="F106" s="305">
        <v>392</v>
      </c>
      <c r="G106" s="298">
        <v>396</v>
      </c>
      <c r="H106" s="300">
        <v>407</v>
      </c>
      <c r="I106" s="301">
        <v>402</v>
      </c>
      <c r="J106" s="301">
        <v>414</v>
      </c>
      <c r="K106" s="296">
        <v>422</v>
      </c>
      <c r="L106" s="207"/>
      <c r="M106" s="207"/>
      <c r="N106" s="207"/>
      <c r="O106" s="207"/>
      <c r="P106" s="207"/>
      <c r="Q106" s="207"/>
    </row>
    <row r="107" spans="2:17" x14ac:dyDescent="0.2">
      <c r="B107" s="69" t="s">
        <v>44</v>
      </c>
      <c r="C107" s="312"/>
      <c r="D107" s="304"/>
      <c r="E107" s="304"/>
      <c r="F107" s="305"/>
      <c r="G107" s="298"/>
      <c r="H107" s="300"/>
      <c r="I107" s="301"/>
      <c r="J107" s="301"/>
      <c r="K107" s="296"/>
      <c r="L107" s="207">
        <v>424</v>
      </c>
      <c r="M107" s="207">
        <v>435</v>
      </c>
      <c r="N107" s="206">
        <v>454</v>
      </c>
      <c r="O107" s="206">
        <v>466</v>
      </c>
      <c r="P107" s="206">
        <v>460</v>
      </c>
      <c r="Q107" s="206">
        <v>461</v>
      </c>
    </row>
    <row r="108" spans="2:17" x14ac:dyDescent="0.2">
      <c r="B108" s="69" t="s">
        <v>37</v>
      </c>
      <c r="C108" s="53">
        <v>157</v>
      </c>
      <c r="D108" s="37">
        <v>154</v>
      </c>
      <c r="E108" s="37">
        <v>151</v>
      </c>
      <c r="F108" s="54">
        <v>146</v>
      </c>
      <c r="G108" s="55">
        <v>146</v>
      </c>
      <c r="H108" s="38">
        <v>150</v>
      </c>
      <c r="I108" s="70">
        <v>148</v>
      </c>
      <c r="J108" s="166">
        <v>145</v>
      </c>
      <c r="K108" s="208">
        <v>145</v>
      </c>
      <c r="L108" s="16">
        <v>140</v>
      </c>
      <c r="M108" s="16">
        <v>137</v>
      </c>
      <c r="N108" s="204">
        <v>137</v>
      </c>
      <c r="O108" s="204">
        <v>126</v>
      </c>
      <c r="P108" s="204">
        <v>125</v>
      </c>
      <c r="Q108" s="204">
        <v>123</v>
      </c>
    </row>
    <row r="109" spans="2:17" x14ac:dyDescent="0.2">
      <c r="B109" s="69" t="s">
        <v>48</v>
      </c>
      <c r="C109" s="53">
        <v>213</v>
      </c>
      <c r="D109" s="37">
        <v>210</v>
      </c>
      <c r="E109" s="37">
        <v>212</v>
      </c>
      <c r="F109" s="54">
        <v>205</v>
      </c>
      <c r="G109" s="55">
        <v>210</v>
      </c>
      <c r="H109" s="38">
        <v>202</v>
      </c>
      <c r="I109" s="70">
        <v>218</v>
      </c>
      <c r="J109" s="166">
        <v>218</v>
      </c>
      <c r="K109" s="208">
        <v>215</v>
      </c>
      <c r="L109" s="16">
        <v>219</v>
      </c>
      <c r="M109" s="16">
        <v>220</v>
      </c>
      <c r="N109" s="204">
        <v>208</v>
      </c>
      <c r="O109" s="204">
        <v>202</v>
      </c>
      <c r="P109" s="204">
        <v>204</v>
      </c>
      <c r="Q109" s="204">
        <v>196</v>
      </c>
    </row>
    <row r="110" spans="2:17" x14ac:dyDescent="0.2">
      <c r="B110" s="69" t="s">
        <v>38</v>
      </c>
      <c r="C110" s="53">
        <v>115</v>
      </c>
      <c r="D110" s="37">
        <v>123</v>
      </c>
      <c r="E110" s="37">
        <v>124</v>
      </c>
      <c r="F110" s="54">
        <v>123</v>
      </c>
      <c r="G110" s="55">
        <v>128</v>
      </c>
      <c r="H110" s="38">
        <v>130</v>
      </c>
      <c r="I110" s="70">
        <v>127</v>
      </c>
      <c r="J110" s="166">
        <v>126</v>
      </c>
      <c r="K110" s="208">
        <v>124</v>
      </c>
      <c r="L110" s="16">
        <v>121</v>
      </c>
      <c r="M110" s="16">
        <v>126</v>
      </c>
      <c r="N110" s="204">
        <v>131</v>
      </c>
      <c r="O110" s="204">
        <v>125</v>
      </c>
      <c r="P110" s="204">
        <v>126</v>
      </c>
      <c r="Q110" s="204">
        <v>122</v>
      </c>
    </row>
    <row r="111" spans="2:17" x14ac:dyDescent="0.2">
      <c r="B111" s="69" t="s">
        <v>39</v>
      </c>
      <c r="C111" s="53">
        <v>139</v>
      </c>
      <c r="D111" s="37">
        <v>140</v>
      </c>
      <c r="E111" s="37">
        <v>136</v>
      </c>
      <c r="F111" s="54">
        <v>131</v>
      </c>
      <c r="G111" s="55">
        <v>130</v>
      </c>
      <c r="H111" s="38">
        <v>127</v>
      </c>
      <c r="I111" s="70">
        <v>131</v>
      </c>
      <c r="J111" s="166">
        <v>132</v>
      </c>
      <c r="K111" s="208">
        <v>127</v>
      </c>
      <c r="L111" s="16">
        <v>130</v>
      </c>
      <c r="M111" s="16">
        <v>138</v>
      </c>
      <c r="N111" s="204">
        <v>143</v>
      </c>
      <c r="O111" s="204">
        <v>144</v>
      </c>
      <c r="P111" s="204">
        <v>147</v>
      </c>
      <c r="Q111" s="204">
        <v>148</v>
      </c>
    </row>
    <row r="112" spans="2:17" x14ac:dyDescent="0.2">
      <c r="B112" s="69" t="s">
        <v>40</v>
      </c>
      <c r="C112" s="53">
        <v>83</v>
      </c>
      <c r="D112" s="37">
        <v>80</v>
      </c>
      <c r="E112" s="37">
        <v>83</v>
      </c>
      <c r="F112" s="54">
        <v>82</v>
      </c>
      <c r="G112" s="55">
        <v>83</v>
      </c>
      <c r="H112" s="38">
        <v>87</v>
      </c>
      <c r="I112" s="70">
        <v>81</v>
      </c>
      <c r="J112" s="166">
        <v>80</v>
      </c>
      <c r="K112" s="208">
        <v>85</v>
      </c>
      <c r="L112" s="16">
        <v>85</v>
      </c>
      <c r="M112" s="16">
        <v>85</v>
      </c>
      <c r="N112" s="16">
        <v>83</v>
      </c>
      <c r="O112" s="16">
        <v>83</v>
      </c>
      <c r="P112" s="16">
        <v>87</v>
      </c>
      <c r="Q112" s="16">
        <v>83</v>
      </c>
    </row>
    <row r="113" spans="2:17" x14ac:dyDescent="0.2">
      <c r="B113" s="69" t="s">
        <v>49</v>
      </c>
      <c r="C113" s="53">
        <v>110</v>
      </c>
      <c r="D113" s="37">
        <v>107</v>
      </c>
      <c r="E113" s="37">
        <v>101</v>
      </c>
      <c r="F113" s="54">
        <v>95</v>
      </c>
      <c r="G113" s="55">
        <v>101</v>
      </c>
      <c r="H113" s="38">
        <v>101</v>
      </c>
      <c r="I113" s="70">
        <v>102</v>
      </c>
      <c r="J113" s="166">
        <v>102</v>
      </c>
      <c r="K113" s="208">
        <v>106</v>
      </c>
      <c r="L113" s="16">
        <v>105</v>
      </c>
      <c r="M113" s="16">
        <v>101</v>
      </c>
      <c r="N113" s="204">
        <v>102</v>
      </c>
      <c r="O113" s="204">
        <v>103</v>
      </c>
      <c r="P113" s="204">
        <v>105</v>
      </c>
      <c r="Q113" s="204">
        <v>101</v>
      </c>
    </row>
    <row r="114" spans="2:17" x14ac:dyDescent="0.2">
      <c r="B114" s="69" t="s">
        <v>50</v>
      </c>
      <c r="C114" s="58">
        <v>238</v>
      </c>
      <c r="D114" s="59">
        <v>243</v>
      </c>
      <c r="E114" s="59">
        <v>253</v>
      </c>
      <c r="F114" s="54">
        <v>240</v>
      </c>
      <c r="G114" s="55">
        <v>251</v>
      </c>
      <c r="H114" s="38">
        <v>256</v>
      </c>
      <c r="I114" s="70">
        <v>261</v>
      </c>
      <c r="J114" s="166">
        <v>259</v>
      </c>
      <c r="K114" s="208">
        <v>264</v>
      </c>
      <c r="L114" s="16">
        <v>275</v>
      </c>
      <c r="M114" s="16">
        <v>265</v>
      </c>
      <c r="N114" s="204">
        <v>256</v>
      </c>
      <c r="O114" s="204">
        <v>253</v>
      </c>
      <c r="P114" s="204">
        <v>264</v>
      </c>
      <c r="Q114" s="204">
        <v>271</v>
      </c>
    </row>
    <row r="115" spans="2:17" x14ac:dyDescent="0.2">
      <c r="B115" s="72" t="s">
        <v>84</v>
      </c>
      <c r="C115" s="63">
        <v>1626</v>
      </c>
      <c r="D115" s="63">
        <v>1639</v>
      </c>
      <c r="E115" s="63">
        <v>1640</v>
      </c>
      <c r="F115" s="63">
        <v>1609</v>
      </c>
      <c r="G115" s="64">
        <v>1635</v>
      </c>
      <c r="H115" s="42">
        <v>1649</v>
      </c>
      <c r="I115" s="73">
        <v>1652</v>
      </c>
      <c r="J115" s="73">
        <v>1670</v>
      </c>
      <c r="K115" s="209">
        <v>1690</v>
      </c>
      <c r="L115" s="215">
        <v>1704</v>
      </c>
      <c r="M115" s="215">
        <v>1705</v>
      </c>
      <c r="N115" s="211">
        <v>1721</v>
      </c>
      <c r="O115" s="211">
        <v>1707</v>
      </c>
      <c r="P115" s="211">
        <v>1718</v>
      </c>
      <c r="Q115" s="211">
        <v>1711</v>
      </c>
    </row>
    <row r="117" spans="2:17" ht="15" x14ac:dyDescent="0.2">
      <c r="B117" s="34" t="s">
        <v>85</v>
      </c>
    </row>
    <row r="119" spans="2:17" x14ac:dyDescent="0.2">
      <c r="B119" s="48"/>
      <c r="C119" s="49">
        <v>41518</v>
      </c>
      <c r="D119" s="49">
        <v>41609</v>
      </c>
      <c r="E119" s="49">
        <v>41699</v>
      </c>
      <c r="F119" s="49">
        <v>41791</v>
      </c>
      <c r="G119" s="50">
        <v>41883</v>
      </c>
      <c r="H119" s="27" t="s">
        <v>119</v>
      </c>
      <c r="I119" s="67" t="s">
        <v>121</v>
      </c>
      <c r="J119" s="67" t="s">
        <v>123</v>
      </c>
      <c r="K119" s="67" t="s">
        <v>128</v>
      </c>
      <c r="L119" s="196" t="s">
        <v>135</v>
      </c>
      <c r="M119" s="229" t="s">
        <v>140</v>
      </c>
      <c r="N119" s="230" t="s">
        <v>143</v>
      </c>
      <c r="O119" s="235" t="s">
        <v>149</v>
      </c>
      <c r="P119" s="241" t="s">
        <v>151</v>
      </c>
      <c r="Q119" s="242" t="s">
        <v>153</v>
      </c>
    </row>
    <row r="120" spans="2:17" x14ac:dyDescent="0.2">
      <c r="B120" s="74" t="s">
        <v>85</v>
      </c>
      <c r="C120" s="75">
        <v>120</v>
      </c>
      <c r="D120" s="76">
        <v>341</v>
      </c>
      <c r="E120" s="76">
        <v>82</v>
      </c>
      <c r="F120" s="77">
        <v>67</v>
      </c>
      <c r="G120" s="78">
        <v>126</v>
      </c>
      <c r="H120" s="29">
        <v>314</v>
      </c>
      <c r="I120" s="79">
        <v>59</v>
      </c>
      <c r="J120" s="79">
        <v>68</v>
      </c>
      <c r="K120" s="212">
        <v>153</v>
      </c>
      <c r="L120" s="16">
        <v>331</v>
      </c>
      <c r="M120" s="16">
        <v>64</v>
      </c>
      <c r="N120" s="204">
        <v>57</v>
      </c>
      <c r="O120" s="204">
        <v>110</v>
      </c>
      <c r="P120" s="204">
        <v>274</v>
      </c>
      <c r="Q120" s="204">
        <v>86</v>
      </c>
    </row>
  </sheetData>
  <mergeCells count="189">
    <mergeCell ref="C106:C107"/>
    <mergeCell ref="D106:D107"/>
    <mergeCell ref="E106:E107"/>
    <mergeCell ref="F106:F107"/>
    <mergeCell ref="G106:G107"/>
    <mergeCell ref="H106:H107"/>
    <mergeCell ref="C103:C104"/>
    <mergeCell ref="D103:D104"/>
    <mergeCell ref="E103:E104"/>
    <mergeCell ref="F103:F104"/>
    <mergeCell ref="G103:G104"/>
    <mergeCell ref="H103:H104"/>
    <mergeCell ref="C98:C99"/>
    <mergeCell ref="D98:D99"/>
    <mergeCell ref="E98:E99"/>
    <mergeCell ref="F98:F99"/>
    <mergeCell ref="G98:G99"/>
    <mergeCell ref="H98:H99"/>
    <mergeCell ref="C92:C93"/>
    <mergeCell ref="J98:J99"/>
    <mergeCell ref="J92:J93"/>
    <mergeCell ref="C86:C87"/>
    <mergeCell ref="D86:D87"/>
    <mergeCell ref="E86:E87"/>
    <mergeCell ref="F86:F87"/>
    <mergeCell ref="G86:G87"/>
    <mergeCell ref="H86:H87"/>
    <mergeCell ref="D92:D93"/>
    <mergeCell ref="E92:E93"/>
    <mergeCell ref="F92:F93"/>
    <mergeCell ref="G92:G93"/>
    <mergeCell ref="H92:H93"/>
    <mergeCell ref="C89:C90"/>
    <mergeCell ref="D89:D90"/>
    <mergeCell ref="E89:E90"/>
    <mergeCell ref="F89:F90"/>
    <mergeCell ref="G89:G90"/>
    <mergeCell ref="H89:H90"/>
    <mergeCell ref="C46:C47"/>
    <mergeCell ref="D46:D47"/>
    <mergeCell ref="E46:E47"/>
    <mergeCell ref="F46:F47"/>
    <mergeCell ref="G46:G47"/>
    <mergeCell ref="H46:H47"/>
    <mergeCell ref="C49:C50"/>
    <mergeCell ref="D49:D50"/>
    <mergeCell ref="E49:E50"/>
    <mergeCell ref="F49:F50"/>
    <mergeCell ref="G49:G50"/>
    <mergeCell ref="H49:H50"/>
    <mergeCell ref="C35:C36"/>
    <mergeCell ref="D35:D36"/>
    <mergeCell ref="E35:E36"/>
    <mergeCell ref="F35:F36"/>
    <mergeCell ref="G35:G36"/>
    <mergeCell ref="H35:H36"/>
    <mergeCell ref="C41:C42"/>
    <mergeCell ref="D41:D42"/>
    <mergeCell ref="E41:E42"/>
    <mergeCell ref="F41:F42"/>
    <mergeCell ref="G41:G42"/>
    <mergeCell ref="H41:H42"/>
    <mergeCell ref="C29:C30"/>
    <mergeCell ref="D29:D30"/>
    <mergeCell ref="E29:E30"/>
    <mergeCell ref="F29:F30"/>
    <mergeCell ref="G29:G30"/>
    <mergeCell ref="H29:H30"/>
    <mergeCell ref="C32:C33"/>
    <mergeCell ref="D32:D33"/>
    <mergeCell ref="E32:E33"/>
    <mergeCell ref="F32:F33"/>
    <mergeCell ref="G32:G33"/>
    <mergeCell ref="H32:H33"/>
    <mergeCell ref="C15:C16"/>
    <mergeCell ref="D15:D16"/>
    <mergeCell ref="E15:E16"/>
    <mergeCell ref="F15:F16"/>
    <mergeCell ref="G15:G16"/>
    <mergeCell ref="H15:H16"/>
    <mergeCell ref="C20:C21"/>
    <mergeCell ref="D20:D21"/>
    <mergeCell ref="E20:E21"/>
    <mergeCell ref="F20:F21"/>
    <mergeCell ref="G20:G21"/>
    <mergeCell ref="H20:H21"/>
    <mergeCell ref="C6:C7"/>
    <mergeCell ref="D6:D7"/>
    <mergeCell ref="E6:E7"/>
    <mergeCell ref="F6:F7"/>
    <mergeCell ref="G6:G7"/>
    <mergeCell ref="H6:H7"/>
    <mergeCell ref="C9:C10"/>
    <mergeCell ref="D9:D10"/>
    <mergeCell ref="E9:E10"/>
    <mergeCell ref="F9:F10"/>
    <mergeCell ref="G9:G10"/>
    <mergeCell ref="H9:H10"/>
    <mergeCell ref="I106:I107"/>
    <mergeCell ref="I98:I99"/>
    <mergeCell ref="I86:I87"/>
    <mergeCell ref="I89:I90"/>
    <mergeCell ref="I92:I93"/>
    <mergeCell ref="I103:I104"/>
    <mergeCell ref="I6:I7"/>
    <mergeCell ref="I9:I10"/>
    <mergeCell ref="I15:I16"/>
    <mergeCell ref="I20:I21"/>
    <mergeCell ref="I49:I50"/>
    <mergeCell ref="I29:I30"/>
    <mergeCell ref="I32:I33"/>
    <mergeCell ref="I35:I36"/>
    <mergeCell ref="I41:I42"/>
    <mergeCell ref="I46:I47"/>
    <mergeCell ref="I61:I62"/>
    <mergeCell ref="I64:I65"/>
    <mergeCell ref="I70:I71"/>
    <mergeCell ref="I75:I76"/>
    <mergeCell ref="I78:I79"/>
    <mergeCell ref="C64:C65"/>
    <mergeCell ref="D64:D65"/>
    <mergeCell ref="E64:E65"/>
    <mergeCell ref="F64:F65"/>
    <mergeCell ref="G64:G65"/>
    <mergeCell ref="H64:H65"/>
    <mergeCell ref="C61:C62"/>
    <mergeCell ref="D61:D62"/>
    <mergeCell ref="E61:E62"/>
    <mergeCell ref="F61:F62"/>
    <mergeCell ref="G61:G62"/>
    <mergeCell ref="H61:H62"/>
    <mergeCell ref="C78:C79"/>
    <mergeCell ref="D78:D79"/>
    <mergeCell ref="E78:E79"/>
    <mergeCell ref="F78:F79"/>
    <mergeCell ref="G78:G79"/>
    <mergeCell ref="H78:H79"/>
    <mergeCell ref="D70:D71"/>
    <mergeCell ref="E70:E71"/>
    <mergeCell ref="F70:F71"/>
    <mergeCell ref="G70:G71"/>
    <mergeCell ref="H70:H71"/>
    <mergeCell ref="C75:C76"/>
    <mergeCell ref="D75:D76"/>
    <mergeCell ref="E75:E76"/>
    <mergeCell ref="F75:F76"/>
    <mergeCell ref="G75:G76"/>
    <mergeCell ref="C70:C71"/>
    <mergeCell ref="H75:H76"/>
    <mergeCell ref="J6:J7"/>
    <mergeCell ref="J9:J10"/>
    <mergeCell ref="J15:J16"/>
    <mergeCell ref="J20:J21"/>
    <mergeCell ref="J103:J104"/>
    <mergeCell ref="J106:J107"/>
    <mergeCell ref="J35:J36"/>
    <mergeCell ref="J32:J33"/>
    <mergeCell ref="J29:J30"/>
    <mergeCell ref="J89:J90"/>
    <mergeCell ref="J86:J87"/>
    <mergeCell ref="J49:J50"/>
    <mergeCell ref="J46:J47"/>
    <mergeCell ref="J41:J42"/>
    <mergeCell ref="J78:J79"/>
    <mergeCell ref="J75:J76"/>
    <mergeCell ref="J70:J71"/>
    <mergeCell ref="J64:J65"/>
    <mergeCell ref="J61:J62"/>
    <mergeCell ref="K35:K36"/>
    <mergeCell ref="K41:K42"/>
    <mergeCell ref="K46:K47"/>
    <mergeCell ref="K49:K50"/>
    <mergeCell ref="K61:K62"/>
    <mergeCell ref="K64:K65"/>
    <mergeCell ref="K6:K7"/>
    <mergeCell ref="K9:K10"/>
    <mergeCell ref="K15:K16"/>
    <mergeCell ref="K20:K21"/>
    <mergeCell ref="K29:K30"/>
    <mergeCell ref="K32:K33"/>
    <mergeCell ref="K103:K104"/>
    <mergeCell ref="K106:K107"/>
    <mergeCell ref="K86:K87"/>
    <mergeCell ref="K89:K90"/>
    <mergeCell ref="K92:K93"/>
    <mergeCell ref="K98:K99"/>
    <mergeCell ref="K70:K71"/>
    <mergeCell ref="K75:K76"/>
    <mergeCell ref="K78:K79"/>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121"/>
  <sheetViews>
    <sheetView zoomScaleNormal="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90</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23">
        <v>5774</v>
      </c>
      <c r="D6" s="308">
        <v>5567</v>
      </c>
      <c r="E6" s="308">
        <v>4744</v>
      </c>
      <c r="F6" s="311">
        <v>5108</v>
      </c>
      <c r="G6" s="297">
        <v>5602</v>
      </c>
      <c r="H6" s="313">
        <v>5432</v>
      </c>
      <c r="I6" s="316">
        <v>4660</v>
      </c>
      <c r="J6" s="316">
        <v>4982</v>
      </c>
      <c r="K6" s="314">
        <v>5540</v>
      </c>
      <c r="L6" s="205"/>
      <c r="M6" s="205"/>
      <c r="N6" s="205"/>
      <c r="O6" s="205"/>
      <c r="P6" s="205"/>
      <c r="Q6" s="205"/>
    </row>
    <row r="7" spans="2:17" x14ac:dyDescent="0.2">
      <c r="B7" s="52" t="s">
        <v>3</v>
      </c>
      <c r="C7" s="312"/>
      <c r="D7" s="304"/>
      <c r="E7" s="304"/>
      <c r="F7" s="305"/>
      <c r="G7" s="298"/>
      <c r="H7" s="313"/>
      <c r="I7" s="317"/>
      <c r="J7" s="317"/>
      <c r="K7" s="315"/>
      <c r="L7" s="206">
        <v>5380</v>
      </c>
      <c r="M7" s="206">
        <v>4612</v>
      </c>
      <c r="N7" s="206">
        <v>4828</v>
      </c>
      <c r="O7" s="206">
        <v>5465</v>
      </c>
      <c r="P7" s="206">
        <v>5341</v>
      </c>
      <c r="Q7" s="206">
        <v>4715</v>
      </c>
    </row>
    <row r="8" spans="2:17" x14ac:dyDescent="0.2">
      <c r="B8" s="52" t="s">
        <v>4</v>
      </c>
      <c r="C8" s="53">
        <v>8201</v>
      </c>
      <c r="D8" s="37">
        <v>8379</v>
      </c>
      <c r="E8" s="37">
        <v>7585</v>
      </c>
      <c r="F8" s="54">
        <v>7813</v>
      </c>
      <c r="G8" s="55">
        <v>7983</v>
      </c>
      <c r="H8" s="29">
        <v>8095</v>
      </c>
      <c r="I8" s="83">
        <v>7294</v>
      </c>
      <c r="J8" s="168">
        <v>7404</v>
      </c>
      <c r="K8" s="213">
        <v>7716</v>
      </c>
      <c r="L8" s="204">
        <v>7918</v>
      </c>
      <c r="M8" s="204">
        <v>7206</v>
      </c>
      <c r="N8" s="204">
        <v>7353</v>
      </c>
      <c r="O8" s="204">
        <v>7802</v>
      </c>
      <c r="P8" s="204">
        <v>8121</v>
      </c>
      <c r="Q8" s="204">
        <v>7285</v>
      </c>
    </row>
    <row r="9" spans="2:17" x14ac:dyDescent="0.2">
      <c r="B9" s="56" t="s">
        <v>28</v>
      </c>
      <c r="C9" s="322">
        <v>5494</v>
      </c>
      <c r="D9" s="304">
        <v>5550</v>
      </c>
      <c r="E9" s="304">
        <v>5013</v>
      </c>
      <c r="F9" s="305">
        <v>5189</v>
      </c>
      <c r="G9" s="298">
        <v>5285</v>
      </c>
      <c r="H9" s="313">
        <v>5322</v>
      </c>
      <c r="I9" s="317">
        <v>4849</v>
      </c>
      <c r="J9" s="317">
        <v>4971</v>
      </c>
      <c r="K9" s="315">
        <v>5115</v>
      </c>
      <c r="L9" s="207"/>
      <c r="M9" s="207"/>
      <c r="N9" s="207"/>
      <c r="O9" s="207"/>
      <c r="P9" s="207"/>
      <c r="Q9" s="207"/>
    </row>
    <row r="10" spans="2:17" x14ac:dyDescent="0.2">
      <c r="B10" s="52" t="s">
        <v>12</v>
      </c>
      <c r="C10" s="312"/>
      <c r="D10" s="304"/>
      <c r="E10" s="304"/>
      <c r="F10" s="305"/>
      <c r="G10" s="298"/>
      <c r="H10" s="313"/>
      <c r="I10" s="317"/>
      <c r="J10" s="317"/>
      <c r="K10" s="315"/>
      <c r="L10" s="206">
        <v>5210</v>
      </c>
      <c r="M10" s="206">
        <v>4624</v>
      </c>
      <c r="N10" s="206">
        <v>4673</v>
      </c>
      <c r="O10" s="206">
        <v>4833</v>
      </c>
      <c r="P10" s="206">
        <v>4900</v>
      </c>
      <c r="Q10" s="206">
        <v>4497</v>
      </c>
    </row>
    <row r="11" spans="2:17" x14ac:dyDescent="0.2">
      <c r="B11" s="52" t="s">
        <v>125</v>
      </c>
      <c r="C11" s="53">
        <v>6886</v>
      </c>
      <c r="D11" s="37">
        <v>6748</v>
      </c>
      <c r="E11" s="37">
        <v>5879</v>
      </c>
      <c r="F11" s="54">
        <v>6220</v>
      </c>
      <c r="G11" s="55">
        <v>6724</v>
      </c>
      <c r="H11" s="29">
        <v>6594</v>
      </c>
      <c r="I11" s="83">
        <v>5719</v>
      </c>
      <c r="J11" s="168">
        <v>6012</v>
      </c>
      <c r="K11" s="213">
        <v>6597</v>
      </c>
      <c r="L11" s="204">
        <v>6555</v>
      </c>
      <c r="M11" s="204">
        <v>5729</v>
      </c>
      <c r="N11" s="204">
        <v>5949</v>
      </c>
      <c r="O11" s="204">
        <v>6701</v>
      </c>
      <c r="P11" s="204">
        <v>6775</v>
      </c>
      <c r="Q11" s="204">
        <v>5982</v>
      </c>
    </row>
    <row r="12" spans="2:17" x14ac:dyDescent="0.2">
      <c r="B12" s="52" t="s">
        <v>132</v>
      </c>
      <c r="C12" s="53">
        <v>393</v>
      </c>
      <c r="D12" s="37">
        <v>363</v>
      </c>
      <c r="E12" s="37">
        <v>311</v>
      </c>
      <c r="F12" s="54">
        <v>361</v>
      </c>
      <c r="G12" s="55">
        <v>411</v>
      </c>
      <c r="H12" s="29">
        <v>382</v>
      </c>
      <c r="I12" s="83">
        <v>299</v>
      </c>
      <c r="J12" s="168">
        <v>307</v>
      </c>
      <c r="K12" s="213">
        <v>379</v>
      </c>
      <c r="L12" s="16">
        <v>322</v>
      </c>
      <c r="M12" s="16">
        <v>304</v>
      </c>
      <c r="N12" s="204">
        <v>336</v>
      </c>
      <c r="O12" s="204">
        <v>400</v>
      </c>
      <c r="P12" s="204">
        <v>390</v>
      </c>
      <c r="Q12" s="204">
        <v>322</v>
      </c>
    </row>
    <row r="13" spans="2:17" x14ac:dyDescent="0.2">
      <c r="B13" s="52" t="s">
        <v>31</v>
      </c>
      <c r="C13" s="53">
        <v>912</v>
      </c>
      <c r="D13" s="37">
        <v>990</v>
      </c>
      <c r="E13" s="37">
        <v>870</v>
      </c>
      <c r="F13" s="54">
        <v>879</v>
      </c>
      <c r="G13" s="55">
        <v>895</v>
      </c>
      <c r="H13" s="29">
        <v>973</v>
      </c>
      <c r="I13" s="83">
        <v>854</v>
      </c>
      <c r="J13" s="168">
        <v>866</v>
      </c>
      <c r="K13" s="213">
        <v>914</v>
      </c>
      <c r="L13" s="16">
        <v>954</v>
      </c>
      <c r="M13" s="16">
        <v>923</v>
      </c>
      <c r="N13" s="204">
        <v>929</v>
      </c>
      <c r="O13" s="204">
        <v>985</v>
      </c>
      <c r="P13" s="204">
        <v>1050</v>
      </c>
      <c r="Q13" s="204">
        <v>915</v>
      </c>
    </row>
    <row r="14" spans="2:17" x14ac:dyDescent="0.2">
      <c r="B14" s="52" t="s">
        <v>42</v>
      </c>
      <c r="C14" s="53">
        <v>290</v>
      </c>
      <c r="D14" s="37">
        <v>295</v>
      </c>
      <c r="E14" s="37">
        <v>256</v>
      </c>
      <c r="F14" s="54">
        <v>272</v>
      </c>
      <c r="G14" s="55">
        <v>270</v>
      </c>
      <c r="H14" s="29">
        <v>256</v>
      </c>
      <c r="I14" s="83">
        <v>233</v>
      </c>
      <c r="J14" s="168">
        <v>230</v>
      </c>
      <c r="K14" s="213">
        <v>251</v>
      </c>
      <c r="L14" s="16">
        <v>257</v>
      </c>
      <c r="M14" s="16">
        <v>238</v>
      </c>
      <c r="N14" s="204">
        <v>294</v>
      </c>
      <c r="O14" s="204">
        <v>348</v>
      </c>
      <c r="P14" s="204">
        <v>347</v>
      </c>
      <c r="Q14" s="204">
        <v>284</v>
      </c>
    </row>
    <row r="15" spans="2:17" x14ac:dyDescent="0.2">
      <c r="B15" s="56" t="s">
        <v>29</v>
      </c>
      <c r="C15" s="322">
        <v>2592</v>
      </c>
      <c r="D15" s="304">
        <v>2728</v>
      </c>
      <c r="E15" s="304">
        <v>2177</v>
      </c>
      <c r="F15" s="305">
        <v>2410</v>
      </c>
      <c r="G15" s="298">
        <v>2549</v>
      </c>
      <c r="H15" s="313">
        <v>2608</v>
      </c>
      <c r="I15" s="317">
        <v>2046</v>
      </c>
      <c r="J15" s="317">
        <v>2190</v>
      </c>
      <c r="K15" s="315">
        <v>2399</v>
      </c>
      <c r="L15" s="207"/>
      <c r="M15" s="207"/>
      <c r="N15" s="207"/>
      <c r="O15" s="207"/>
      <c r="P15" s="207"/>
      <c r="Q15" s="207"/>
    </row>
    <row r="16" spans="2:17" x14ac:dyDescent="0.2">
      <c r="B16" s="52" t="s">
        <v>5</v>
      </c>
      <c r="C16" s="312"/>
      <c r="D16" s="304"/>
      <c r="E16" s="304"/>
      <c r="F16" s="305"/>
      <c r="G16" s="298"/>
      <c r="H16" s="313"/>
      <c r="I16" s="317"/>
      <c r="J16" s="317"/>
      <c r="K16" s="315"/>
      <c r="L16" s="206">
        <v>2417</v>
      </c>
      <c r="M16" s="206">
        <v>1945</v>
      </c>
      <c r="N16" s="206">
        <v>2061</v>
      </c>
      <c r="O16" s="206">
        <v>2327</v>
      </c>
      <c r="P16" s="206">
        <v>2390</v>
      </c>
      <c r="Q16" s="206">
        <v>1864</v>
      </c>
    </row>
    <row r="17" spans="2:17" x14ac:dyDescent="0.2">
      <c r="B17" s="52" t="s">
        <v>6</v>
      </c>
      <c r="C17" s="53">
        <v>4497</v>
      </c>
      <c r="D17" s="37">
        <v>4445</v>
      </c>
      <c r="E17" s="37">
        <v>3893</v>
      </c>
      <c r="F17" s="54">
        <v>4043</v>
      </c>
      <c r="G17" s="55">
        <v>4249</v>
      </c>
      <c r="H17" s="29">
        <v>4247</v>
      </c>
      <c r="I17" s="83">
        <v>3772</v>
      </c>
      <c r="J17" s="168">
        <v>3868</v>
      </c>
      <c r="K17" s="213">
        <v>4149</v>
      </c>
      <c r="L17" s="204">
        <v>4262</v>
      </c>
      <c r="M17" s="204">
        <v>3741</v>
      </c>
      <c r="N17" s="204">
        <v>3891</v>
      </c>
      <c r="O17" s="204">
        <v>4246</v>
      </c>
      <c r="P17" s="204">
        <v>4397</v>
      </c>
      <c r="Q17" s="204">
        <v>3900</v>
      </c>
    </row>
    <row r="18" spans="2:17" x14ac:dyDescent="0.2">
      <c r="B18" s="52" t="s">
        <v>7</v>
      </c>
      <c r="C18" s="53">
        <v>4258</v>
      </c>
      <c r="D18" s="37">
        <v>4165</v>
      </c>
      <c r="E18" s="37">
        <v>3775</v>
      </c>
      <c r="F18" s="54">
        <v>3916</v>
      </c>
      <c r="G18" s="55">
        <v>4138</v>
      </c>
      <c r="H18" s="29">
        <v>4036</v>
      </c>
      <c r="I18" s="83">
        <v>3670</v>
      </c>
      <c r="J18" s="168">
        <v>3791</v>
      </c>
      <c r="K18" s="213">
        <v>4040</v>
      </c>
      <c r="L18" s="204">
        <v>3993</v>
      </c>
      <c r="M18" s="204">
        <v>3629</v>
      </c>
      <c r="N18" s="204">
        <v>3686</v>
      </c>
      <c r="O18" s="204">
        <v>3989</v>
      </c>
      <c r="P18" s="204">
        <v>3983</v>
      </c>
      <c r="Q18" s="204">
        <v>3650</v>
      </c>
    </row>
    <row r="19" spans="2:17" x14ac:dyDescent="0.2">
      <c r="B19" s="52" t="s">
        <v>8</v>
      </c>
      <c r="C19" s="53">
        <v>2628</v>
      </c>
      <c r="D19" s="37">
        <v>2608</v>
      </c>
      <c r="E19" s="37">
        <v>2484</v>
      </c>
      <c r="F19" s="54">
        <v>2552</v>
      </c>
      <c r="G19" s="55">
        <v>2649</v>
      </c>
      <c r="H19" s="29">
        <v>2636</v>
      </c>
      <c r="I19" s="83">
        <v>2466</v>
      </c>
      <c r="J19" s="168">
        <v>2537</v>
      </c>
      <c r="K19" s="213">
        <v>2668</v>
      </c>
      <c r="L19" s="204">
        <v>2626</v>
      </c>
      <c r="M19" s="204">
        <v>2503</v>
      </c>
      <c r="N19" s="204">
        <v>2543</v>
      </c>
      <c r="O19" s="204">
        <v>2705</v>
      </c>
      <c r="P19" s="204">
        <v>2692</v>
      </c>
      <c r="Q19" s="204">
        <v>2586</v>
      </c>
    </row>
    <row r="20" spans="2:17" x14ac:dyDescent="0.2">
      <c r="B20" s="56" t="s">
        <v>30</v>
      </c>
      <c r="C20" s="322">
        <v>4369</v>
      </c>
      <c r="D20" s="304">
        <v>4422</v>
      </c>
      <c r="E20" s="304">
        <v>3242</v>
      </c>
      <c r="F20" s="305">
        <v>3747</v>
      </c>
      <c r="G20" s="298">
        <v>4218</v>
      </c>
      <c r="H20" s="313">
        <v>4259</v>
      </c>
      <c r="I20" s="317">
        <v>3041</v>
      </c>
      <c r="J20" s="317">
        <v>3353</v>
      </c>
      <c r="K20" s="315">
        <v>4232</v>
      </c>
      <c r="L20" s="207"/>
      <c r="M20" s="207"/>
      <c r="N20" s="207"/>
      <c r="O20" s="207"/>
      <c r="P20" s="207"/>
      <c r="Q20" s="207"/>
    </row>
    <row r="21" spans="2:17" x14ac:dyDescent="0.2">
      <c r="B21" s="52" t="s">
        <v>24</v>
      </c>
      <c r="C21" s="312"/>
      <c r="D21" s="304"/>
      <c r="E21" s="304"/>
      <c r="F21" s="305"/>
      <c r="G21" s="298"/>
      <c r="H21" s="313"/>
      <c r="I21" s="317"/>
      <c r="J21" s="317"/>
      <c r="K21" s="315"/>
      <c r="L21" s="206">
        <v>4262</v>
      </c>
      <c r="M21" s="206">
        <v>3014</v>
      </c>
      <c r="N21" s="206">
        <v>3305</v>
      </c>
      <c r="O21" s="206">
        <v>4239</v>
      </c>
      <c r="P21" s="206">
        <v>4382</v>
      </c>
      <c r="Q21" s="206">
        <v>3296</v>
      </c>
    </row>
    <row r="22" spans="2:17" x14ac:dyDescent="0.2">
      <c r="B22" s="52" t="s">
        <v>9</v>
      </c>
      <c r="C22" s="58">
        <v>9606</v>
      </c>
      <c r="D22" s="59">
        <v>9524</v>
      </c>
      <c r="E22" s="59">
        <v>9087</v>
      </c>
      <c r="F22" s="54">
        <v>9174</v>
      </c>
      <c r="G22" s="55">
        <v>9367</v>
      </c>
      <c r="H22" s="29">
        <v>9268</v>
      </c>
      <c r="I22" s="83">
        <v>8913</v>
      </c>
      <c r="J22" s="168">
        <v>9033</v>
      </c>
      <c r="K22" s="213">
        <v>9024</v>
      </c>
      <c r="L22" s="204">
        <v>9036</v>
      </c>
      <c r="M22" s="204">
        <v>8804</v>
      </c>
      <c r="N22" s="204">
        <v>8876</v>
      </c>
      <c r="O22" s="204">
        <v>9028</v>
      </c>
      <c r="P22" s="204">
        <v>9080</v>
      </c>
      <c r="Q22" s="204">
        <v>8704</v>
      </c>
    </row>
    <row r="23" spans="2:17" x14ac:dyDescent="0.2">
      <c r="B23" s="60" t="s">
        <v>81</v>
      </c>
      <c r="C23" s="61">
        <v>13975</v>
      </c>
      <c r="D23" s="62">
        <v>13946</v>
      </c>
      <c r="E23" s="62">
        <v>12329</v>
      </c>
      <c r="F23" s="63">
        <v>12921</v>
      </c>
      <c r="G23" s="64">
        <v>13585</v>
      </c>
      <c r="H23" s="31">
        <v>13527</v>
      </c>
      <c r="I23" s="84">
        <v>11954</v>
      </c>
      <c r="J23" s="84">
        <v>12386</v>
      </c>
      <c r="K23" s="214">
        <v>13256</v>
      </c>
      <c r="L23" s="211">
        <v>13298</v>
      </c>
      <c r="M23" s="211">
        <v>11818</v>
      </c>
      <c r="N23" s="211">
        <v>12181</v>
      </c>
      <c r="O23" s="215">
        <v>13267</v>
      </c>
      <c r="P23" s="215">
        <v>13462</v>
      </c>
      <c r="Q23" s="215">
        <v>12000</v>
      </c>
    </row>
    <row r="26" spans="2:17" ht="15" x14ac:dyDescent="0.2">
      <c r="B26" s="34" t="s">
        <v>114</v>
      </c>
    </row>
    <row r="28" spans="2:17" x14ac:dyDescent="0.2">
      <c r="B28" s="231" t="s">
        <v>146</v>
      </c>
      <c r="C28" s="90">
        <v>41518</v>
      </c>
      <c r="D28" s="49">
        <v>41609</v>
      </c>
      <c r="E28" s="49">
        <v>41699</v>
      </c>
      <c r="F28" s="49">
        <v>41791</v>
      </c>
      <c r="G28" s="50">
        <v>41883</v>
      </c>
      <c r="H28" s="66" t="s">
        <v>119</v>
      </c>
      <c r="I28" s="50">
        <v>42064</v>
      </c>
      <c r="J28" s="50" t="s">
        <v>123</v>
      </c>
      <c r="K28" s="50" t="s">
        <v>128</v>
      </c>
      <c r="L28" s="66" t="s">
        <v>135</v>
      </c>
      <c r="M28" s="229" t="s">
        <v>140</v>
      </c>
      <c r="N28" s="230" t="s">
        <v>143</v>
      </c>
      <c r="O28" s="235" t="s">
        <v>149</v>
      </c>
      <c r="P28" s="241" t="s">
        <v>151</v>
      </c>
      <c r="Q28" s="242" t="s">
        <v>153</v>
      </c>
    </row>
    <row r="29" spans="2:17" x14ac:dyDescent="0.2">
      <c r="B29" s="92" t="s">
        <v>67</v>
      </c>
      <c r="C29" s="323">
        <v>3308</v>
      </c>
      <c r="D29" s="308">
        <v>3000</v>
      </c>
      <c r="E29" s="308">
        <v>2285</v>
      </c>
      <c r="F29" s="311">
        <v>2775</v>
      </c>
      <c r="G29" s="297">
        <v>3259</v>
      </c>
      <c r="H29" s="299">
        <v>3061</v>
      </c>
      <c r="I29" s="321">
        <v>2187</v>
      </c>
      <c r="J29" s="321">
        <v>2441</v>
      </c>
      <c r="K29" s="319">
        <v>3133</v>
      </c>
      <c r="L29" s="205"/>
      <c r="M29" s="205"/>
      <c r="N29" s="205"/>
      <c r="O29" s="205"/>
      <c r="P29" s="205"/>
      <c r="Q29" s="205"/>
    </row>
    <row r="30" spans="2:17" x14ac:dyDescent="0.2">
      <c r="B30" s="93" t="s">
        <v>14</v>
      </c>
      <c r="C30" s="312"/>
      <c r="D30" s="304"/>
      <c r="E30" s="304"/>
      <c r="F30" s="305"/>
      <c r="G30" s="298"/>
      <c r="H30" s="300"/>
      <c r="I30" s="320"/>
      <c r="J30" s="320"/>
      <c r="K30" s="318"/>
      <c r="L30" s="206">
        <v>2817</v>
      </c>
      <c r="M30" s="206">
        <v>2086</v>
      </c>
      <c r="N30" s="206">
        <v>2420</v>
      </c>
      <c r="O30" s="206">
        <v>3119</v>
      </c>
      <c r="P30" s="206">
        <v>2991</v>
      </c>
      <c r="Q30" s="206">
        <v>2283</v>
      </c>
    </row>
    <row r="31" spans="2:17" x14ac:dyDescent="0.2">
      <c r="B31" s="93" t="s">
        <v>43</v>
      </c>
      <c r="C31" s="53">
        <v>2141</v>
      </c>
      <c r="D31" s="37">
        <v>2166</v>
      </c>
      <c r="E31" s="37">
        <v>1934</v>
      </c>
      <c r="F31" s="54">
        <v>1925</v>
      </c>
      <c r="G31" s="55">
        <v>1962</v>
      </c>
      <c r="H31" s="38">
        <v>1921</v>
      </c>
      <c r="I31" s="94">
        <v>1833</v>
      </c>
      <c r="J31" s="169">
        <v>1916</v>
      </c>
      <c r="K31" s="216">
        <v>1925</v>
      </c>
      <c r="L31" s="204">
        <v>1976</v>
      </c>
      <c r="M31" s="204">
        <v>1860</v>
      </c>
      <c r="N31" s="204">
        <v>1876</v>
      </c>
      <c r="O31" s="204">
        <v>2042</v>
      </c>
      <c r="P31" s="204">
        <v>1995</v>
      </c>
      <c r="Q31" s="204">
        <v>1861</v>
      </c>
    </row>
    <row r="32" spans="2:17" x14ac:dyDescent="0.2">
      <c r="B32" s="95" t="s">
        <v>2</v>
      </c>
      <c r="C32" s="322">
        <v>3121</v>
      </c>
      <c r="D32" s="304">
        <v>2848</v>
      </c>
      <c r="E32" s="304">
        <v>2249</v>
      </c>
      <c r="F32" s="305">
        <v>2613</v>
      </c>
      <c r="G32" s="298">
        <v>2944</v>
      </c>
      <c r="H32" s="300">
        <v>2764</v>
      </c>
      <c r="I32" s="320">
        <v>2182</v>
      </c>
      <c r="J32" s="320">
        <v>2415</v>
      </c>
      <c r="K32" s="318">
        <v>2894</v>
      </c>
      <c r="L32" s="207"/>
      <c r="M32" s="207"/>
      <c r="N32" s="207"/>
      <c r="O32" s="207"/>
      <c r="P32" s="207"/>
      <c r="Q32" s="207"/>
    </row>
    <row r="33" spans="2:17" x14ac:dyDescent="0.2">
      <c r="B33" s="93" t="s">
        <v>3</v>
      </c>
      <c r="C33" s="312"/>
      <c r="D33" s="304"/>
      <c r="E33" s="304"/>
      <c r="F33" s="305"/>
      <c r="G33" s="298"/>
      <c r="H33" s="300"/>
      <c r="I33" s="320"/>
      <c r="J33" s="320"/>
      <c r="K33" s="318"/>
      <c r="L33" s="206">
        <v>2645</v>
      </c>
      <c r="M33" s="206">
        <v>2090</v>
      </c>
      <c r="N33" s="206">
        <v>2304</v>
      </c>
      <c r="O33" s="206">
        <v>2846</v>
      </c>
      <c r="P33" s="206">
        <v>2655</v>
      </c>
      <c r="Q33" s="206">
        <v>2164</v>
      </c>
    </row>
    <row r="34" spans="2:17" x14ac:dyDescent="0.2">
      <c r="B34" s="93" t="s">
        <v>4</v>
      </c>
      <c r="C34" s="53">
        <v>2328</v>
      </c>
      <c r="D34" s="37">
        <v>2318</v>
      </c>
      <c r="E34" s="37">
        <v>1970</v>
      </c>
      <c r="F34" s="54">
        <v>2087</v>
      </c>
      <c r="G34" s="55">
        <v>2277</v>
      </c>
      <c r="H34" s="38">
        <v>2218</v>
      </c>
      <c r="I34" s="94">
        <v>1838</v>
      </c>
      <c r="J34" s="169">
        <v>1942</v>
      </c>
      <c r="K34" s="216">
        <v>2164</v>
      </c>
      <c r="L34" s="204">
        <v>2148</v>
      </c>
      <c r="M34" s="204">
        <v>1856</v>
      </c>
      <c r="N34" s="204">
        <v>1992</v>
      </c>
      <c r="O34" s="204">
        <v>2315</v>
      </c>
      <c r="P34" s="204">
        <v>2331</v>
      </c>
      <c r="Q34" s="204">
        <v>1980</v>
      </c>
    </row>
    <row r="35" spans="2:17" x14ac:dyDescent="0.2">
      <c r="B35" s="95" t="s">
        <v>28</v>
      </c>
      <c r="C35" s="322">
        <v>2105</v>
      </c>
      <c r="D35" s="304">
        <v>2023</v>
      </c>
      <c r="E35" s="304">
        <v>1728</v>
      </c>
      <c r="F35" s="305">
        <v>1895</v>
      </c>
      <c r="G35" s="298">
        <v>1981</v>
      </c>
      <c r="H35" s="300">
        <v>1941</v>
      </c>
      <c r="I35" s="320">
        <v>1656</v>
      </c>
      <c r="J35" s="320">
        <v>1770</v>
      </c>
      <c r="K35" s="318">
        <v>1891</v>
      </c>
      <c r="L35" s="207"/>
      <c r="M35" s="207"/>
      <c r="N35" s="207"/>
      <c r="O35" s="207"/>
      <c r="P35" s="207"/>
      <c r="Q35" s="207"/>
    </row>
    <row r="36" spans="2:17" x14ac:dyDescent="0.2">
      <c r="B36" s="93" t="s">
        <v>12</v>
      </c>
      <c r="C36" s="312"/>
      <c r="D36" s="304"/>
      <c r="E36" s="304"/>
      <c r="F36" s="305"/>
      <c r="G36" s="298"/>
      <c r="H36" s="300"/>
      <c r="I36" s="320"/>
      <c r="J36" s="320"/>
      <c r="K36" s="318"/>
      <c r="L36" s="206">
        <v>1854</v>
      </c>
      <c r="M36" s="206">
        <v>1546</v>
      </c>
      <c r="N36" s="206">
        <v>1624</v>
      </c>
      <c r="O36" s="206">
        <v>1769</v>
      </c>
      <c r="P36" s="206">
        <v>1707</v>
      </c>
      <c r="Q36" s="206">
        <v>1478</v>
      </c>
    </row>
    <row r="37" spans="2:17" x14ac:dyDescent="0.2">
      <c r="B37" s="93" t="s">
        <v>125</v>
      </c>
      <c r="C37" s="53">
        <v>2716</v>
      </c>
      <c r="D37" s="37">
        <v>2527</v>
      </c>
      <c r="E37" s="37">
        <v>1993</v>
      </c>
      <c r="F37" s="54">
        <v>2278</v>
      </c>
      <c r="G37" s="55">
        <v>2663</v>
      </c>
      <c r="H37" s="38">
        <v>2466</v>
      </c>
      <c r="I37" s="94">
        <v>1912</v>
      </c>
      <c r="J37" s="169">
        <v>2116</v>
      </c>
      <c r="K37" s="216">
        <v>2568</v>
      </c>
      <c r="L37" s="204">
        <v>2397</v>
      </c>
      <c r="M37" s="204">
        <v>1916</v>
      </c>
      <c r="N37" s="204">
        <v>2113</v>
      </c>
      <c r="O37" s="204">
        <v>2689</v>
      </c>
      <c r="P37" s="204">
        <v>2612</v>
      </c>
      <c r="Q37" s="204">
        <v>2144</v>
      </c>
    </row>
    <row r="38" spans="2:17" x14ac:dyDescent="0.2">
      <c r="B38" s="52" t="s">
        <v>132</v>
      </c>
      <c r="C38" s="53">
        <v>175</v>
      </c>
      <c r="D38" s="37">
        <v>146</v>
      </c>
      <c r="E38" s="37">
        <v>108</v>
      </c>
      <c r="F38" s="54">
        <v>140</v>
      </c>
      <c r="G38" s="55">
        <v>170</v>
      </c>
      <c r="H38" s="38">
        <v>159</v>
      </c>
      <c r="I38" s="94">
        <v>103</v>
      </c>
      <c r="J38" s="169">
        <v>105</v>
      </c>
      <c r="K38" s="216">
        <v>158</v>
      </c>
      <c r="L38" s="16">
        <v>117</v>
      </c>
      <c r="M38" s="16">
        <v>91</v>
      </c>
      <c r="N38" s="204">
        <v>114</v>
      </c>
      <c r="O38" s="204">
        <v>163</v>
      </c>
      <c r="P38" s="204">
        <v>142</v>
      </c>
      <c r="Q38" s="204">
        <v>102</v>
      </c>
    </row>
    <row r="39" spans="2:17" x14ac:dyDescent="0.2">
      <c r="B39" s="93" t="s">
        <v>31</v>
      </c>
      <c r="C39" s="53">
        <v>312</v>
      </c>
      <c r="D39" s="37">
        <v>325</v>
      </c>
      <c r="E39" s="37">
        <v>269</v>
      </c>
      <c r="F39" s="54">
        <v>256</v>
      </c>
      <c r="G39" s="55">
        <v>279</v>
      </c>
      <c r="H39" s="38">
        <v>295</v>
      </c>
      <c r="I39" s="94">
        <v>250</v>
      </c>
      <c r="J39" s="169">
        <v>271</v>
      </c>
      <c r="K39" s="216">
        <v>328</v>
      </c>
      <c r="L39" s="16">
        <v>305</v>
      </c>
      <c r="M39" s="16">
        <v>296</v>
      </c>
      <c r="N39" s="204">
        <v>299</v>
      </c>
      <c r="O39" s="204">
        <v>351</v>
      </c>
      <c r="P39" s="204">
        <v>344</v>
      </c>
      <c r="Q39" s="204">
        <v>290</v>
      </c>
    </row>
    <row r="40" spans="2:17" x14ac:dyDescent="0.2">
      <c r="B40" s="93" t="s">
        <v>42</v>
      </c>
      <c r="C40" s="53">
        <v>141</v>
      </c>
      <c r="D40" s="37">
        <v>145</v>
      </c>
      <c r="E40" s="37">
        <v>121</v>
      </c>
      <c r="F40" s="54">
        <v>131</v>
      </c>
      <c r="G40" s="55">
        <v>128</v>
      </c>
      <c r="H40" s="38">
        <v>121</v>
      </c>
      <c r="I40" s="94">
        <v>99</v>
      </c>
      <c r="J40" s="169">
        <v>95</v>
      </c>
      <c r="K40" s="216">
        <v>113</v>
      </c>
      <c r="L40" s="16">
        <v>120</v>
      </c>
      <c r="M40" s="16">
        <v>97</v>
      </c>
      <c r="N40" s="16">
        <v>146</v>
      </c>
      <c r="O40" s="204">
        <v>189</v>
      </c>
      <c r="P40" s="204">
        <v>181</v>
      </c>
      <c r="Q40" s="204">
        <v>130</v>
      </c>
    </row>
    <row r="41" spans="2:17" x14ac:dyDescent="0.2">
      <c r="B41" s="95" t="s">
        <v>29</v>
      </c>
      <c r="C41" s="322">
        <v>1214</v>
      </c>
      <c r="D41" s="304">
        <v>1170</v>
      </c>
      <c r="E41" s="304">
        <v>900</v>
      </c>
      <c r="F41" s="305">
        <v>1096</v>
      </c>
      <c r="G41" s="298">
        <v>1217</v>
      </c>
      <c r="H41" s="300">
        <v>1197</v>
      </c>
      <c r="I41" s="320">
        <v>854</v>
      </c>
      <c r="J41" s="320">
        <v>976</v>
      </c>
      <c r="K41" s="318">
        <v>1187</v>
      </c>
      <c r="L41" s="207"/>
      <c r="M41" s="207"/>
      <c r="N41" s="207"/>
      <c r="O41" s="207"/>
      <c r="P41" s="207"/>
      <c r="Q41" s="207"/>
    </row>
    <row r="42" spans="2:17" x14ac:dyDescent="0.2">
      <c r="B42" s="93" t="s">
        <v>5</v>
      </c>
      <c r="C42" s="312"/>
      <c r="D42" s="304"/>
      <c r="E42" s="304"/>
      <c r="F42" s="305"/>
      <c r="G42" s="298"/>
      <c r="H42" s="300"/>
      <c r="I42" s="320"/>
      <c r="J42" s="320"/>
      <c r="K42" s="318"/>
      <c r="L42" s="206">
        <v>1083</v>
      </c>
      <c r="M42" s="206">
        <v>830</v>
      </c>
      <c r="N42" s="206">
        <v>959</v>
      </c>
      <c r="O42" s="206">
        <v>1181</v>
      </c>
      <c r="P42" s="206">
        <v>1122</v>
      </c>
      <c r="Q42" s="206">
        <v>818</v>
      </c>
    </row>
    <row r="43" spans="2:17" x14ac:dyDescent="0.2">
      <c r="B43" s="93" t="s">
        <v>6</v>
      </c>
      <c r="C43" s="53">
        <v>1444</v>
      </c>
      <c r="D43" s="37">
        <v>1369</v>
      </c>
      <c r="E43" s="37">
        <v>1061</v>
      </c>
      <c r="F43" s="54">
        <v>1188</v>
      </c>
      <c r="G43" s="55">
        <v>1367</v>
      </c>
      <c r="H43" s="38">
        <v>1291</v>
      </c>
      <c r="I43" s="94">
        <v>1054</v>
      </c>
      <c r="J43" s="169">
        <v>1136</v>
      </c>
      <c r="K43" s="216">
        <v>1346</v>
      </c>
      <c r="L43" s="204">
        <v>1295</v>
      </c>
      <c r="M43" s="204">
        <v>1018</v>
      </c>
      <c r="N43" s="204">
        <v>1138</v>
      </c>
      <c r="O43" s="204">
        <v>1439</v>
      </c>
      <c r="P43" s="204">
        <v>1412</v>
      </c>
      <c r="Q43" s="204">
        <v>1178</v>
      </c>
    </row>
    <row r="44" spans="2:17" x14ac:dyDescent="0.2">
      <c r="B44" s="93" t="s">
        <v>7</v>
      </c>
      <c r="C44" s="53">
        <v>1742</v>
      </c>
      <c r="D44" s="37">
        <v>1610</v>
      </c>
      <c r="E44" s="37">
        <v>1351</v>
      </c>
      <c r="F44" s="54">
        <v>1480</v>
      </c>
      <c r="G44" s="55">
        <v>1653</v>
      </c>
      <c r="H44" s="38">
        <v>1541</v>
      </c>
      <c r="I44" s="94">
        <v>1304</v>
      </c>
      <c r="J44" s="169">
        <v>1401</v>
      </c>
      <c r="K44" s="216">
        <v>1583</v>
      </c>
      <c r="L44" s="204">
        <v>1497</v>
      </c>
      <c r="M44" s="204">
        <v>1282</v>
      </c>
      <c r="N44" s="204">
        <v>1350</v>
      </c>
      <c r="O44" s="204">
        <v>1571</v>
      </c>
      <c r="P44" s="204">
        <v>1521</v>
      </c>
      <c r="Q44" s="204">
        <v>1311</v>
      </c>
    </row>
    <row r="45" spans="2:17" x14ac:dyDescent="0.2">
      <c r="B45" s="93" t="s">
        <v>8</v>
      </c>
      <c r="C45" s="53">
        <v>1049</v>
      </c>
      <c r="D45" s="37">
        <v>1017</v>
      </c>
      <c r="E45" s="37">
        <v>907</v>
      </c>
      <c r="F45" s="54">
        <v>936</v>
      </c>
      <c r="G45" s="55">
        <v>984</v>
      </c>
      <c r="H45" s="38">
        <v>953</v>
      </c>
      <c r="I45" s="94">
        <v>808</v>
      </c>
      <c r="J45" s="169">
        <v>844</v>
      </c>
      <c r="K45" s="216">
        <v>942</v>
      </c>
      <c r="L45" s="16">
        <v>918</v>
      </c>
      <c r="M45" s="16">
        <v>816</v>
      </c>
      <c r="N45" s="204">
        <v>849</v>
      </c>
      <c r="O45" s="204">
        <v>970</v>
      </c>
      <c r="P45" s="204">
        <v>931</v>
      </c>
      <c r="Q45" s="204">
        <v>837</v>
      </c>
    </row>
    <row r="46" spans="2:17" x14ac:dyDescent="0.2">
      <c r="B46" s="95" t="s">
        <v>30</v>
      </c>
      <c r="C46" s="322">
        <v>2986</v>
      </c>
      <c r="D46" s="304">
        <v>2736</v>
      </c>
      <c r="E46" s="304">
        <v>2020</v>
      </c>
      <c r="F46" s="305">
        <v>2440</v>
      </c>
      <c r="G46" s="298">
        <v>2836</v>
      </c>
      <c r="H46" s="300">
        <v>2659</v>
      </c>
      <c r="I46" s="320">
        <v>1935</v>
      </c>
      <c r="J46" s="320">
        <v>2164</v>
      </c>
      <c r="K46" s="318">
        <v>2830</v>
      </c>
      <c r="L46" s="207"/>
      <c r="M46" s="207"/>
      <c r="N46" s="207"/>
      <c r="O46" s="207"/>
      <c r="P46" s="207"/>
      <c r="Q46" s="207"/>
    </row>
    <row r="47" spans="2:17" x14ac:dyDescent="0.2">
      <c r="B47" s="93" t="s">
        <v>24</v>
      </c>
      <c r="C47" s="312"/>
      <c r="D47" s="304"/>
      <c r="E47" s="304"/>
      <c r="F47" s="305"/>
      <c r="G47" s="298"/>
      <c r="H47" s="300"/>
      <c r="I47" s="320"/>
      <c r="J47" s="320"/>
      <c r="K47" s="318"/>
      <c r="L47" s="206">
        <v>2542</v>
      </c>
      <c r="M47" s="206">
        <v>1856</v>
      </c>
      <c r="N47" s="206">
        <v>2137</v>
      </c>
      <c r="O47" s="206">
        <v>2867</v>
      </c>
      <c r="P47" s="206">
        <v>2705</v>
      </c>
      <c r="Q47" s="206">
        <v>2031</v>
      </c>
    </row>
    <row r="48" spans="2:17" x14ac:dyDescent="0.2">
      <c r="B48" s="93" t="s">
        <v>9</v>
      </c>
      <c r="C48" s="53">
        <v>2463</v>
      </c>
      <c r="D48" s="37">
        <v>2430</v>
      </c>
      <c r="E48" s="37">
        <v>2199</v>
      </c>
      <c r="F48" s="54">
        <v>2260</v>
      </c>
      <c r="G48" s="55">
        <v>2385</v>
      </c>
      <c r="H48" s="38">
        <v>2323</v>
      </c>
      <c r="I48" s="94">
        <v>2085</v>
      </c>
      <c r="J48" s="169">
        <v>2193</v>
      </c>
      <c r="K48" s="216">
        <v>2228</v>
      </c>
      <c r="L48" s="204">
        <v>2251</v>
      </c>
      <c r="M48" s="204">
        <v>2090</v>
      </c>
      <c r="N48" s="204">
        <v>2159</v>
      </c>
      <c r="O48" s="204">
        <v>2294</v>
      </c>
      <c r="P48" s="204">
        <v>2281</v>
      </c>
      <c r="Q48" s="204">
        <v>2113</v>
      </c>
    </row>
    <row r="49" spans="2:17" x14ac:dyDescent="0.2">
      <c r="B49" s="95" t="s">
        <v>122</v>
      </c>
      <c r="C49" s="322">
        <v>901</v>
      </c>
      <c r="D49" s="304">
        <v>928</v>
      </c>
      <c r="E49" s="304">
        <v>801</v>
      </c>
      <c r="F49" s="305">
        <v>803</v>
      </c>
      <c r="G49" s="298">
        <v>849</v>
      </c>
      <c r="H49" s="300">
        <v>813</v>
      </c>
      <c r="I49" s="320">
        <v>808</v>
      </c>
      <c r="J49" s="320">
        <v>859</v>
      </c>
      <c r="K49" s="318">
        <v>875</v>
      </c>
      <c r="L49" s="207"/>
      <c r="M49" s="207"/>
      <c r="N49" s="207"/>
      <c r="O49" s="207"/>
      <c r="P49" s="207"/>
      <c r="Q49" s="207"/>
    </row>
    <row r="50" spans="2:17" x14ac:dyDescent="0.2">
      <c r="B50" s="93" t="s">
        <v>44</v>
      </c>
      <c r="C50" s="312"/>
      <c r="D50" s="304"/>
      <c r="E50" s="304"/>
      <c r="F50" s="305"/>
      <c r="G50" s="298"/>
      <c r="H50" s="300"/>
      <c r="I50" s="320"/>
      <c r="J50" s="320"/>
      <c r="K50" s="318"/>
      <c r="L50" s="207">
        <v>885</v>
      </c>
      <c r="M50" s="207">
        <v>811</v>
      </c>
      <c r="N50" s="206">
        <v>833</v>
      </c>
      <c r="O50" s="206">
        <v>906</v>
      </c>
      <c r="P50" s="206">
        <v>918</v>
      </c>
      <c r="Q50" s="206">
        <v>858</v>
      </c>
    </row>
    <row r="51" spans="2:17" x14ac:dyDescent="0.2">
      <c r="B51" s="93" t="s">
        <v>45</v>
      </c>
      <c r="C51" s="53">
        <v>340</v>
      </c>
      <c r="D51" s="37">
        <v>330</v>
      </c>
      <c r="E51" s="37">
        <v>314</v>
      </c>
      <c r="F51" s="54">
        <v>325</v>
      </c>
      <c r="G51" s="55">
        <v>315</v>
      </c>
      <c r="H51" s="38">
        <v>298</v>
      </c>
      <c r="I51" s="94">
        <v>285</v>
      </c>
      <c r="J51" s="169">
        <v>282</v>
      </c>
      <c r="K51" s="216">
        <v>293</v>
      </c>
      <c r="L51" s="16">
        <v>316</v>
      </c>
      <c r="M51" s="16">
        <v>285</v>
      </c>
      <c r="N51" s="204">
        <v>287</v>
      </c>
      <c r="O51" s="204">
        <v>314</v>
      </c>
      <c r="P51" s="204">
        <v>281</v>
      </c>
      <c r="Q51" s="204">
        <v>257</v>
      </c>
    </row>
    <row r="52" spans="2:17" x14ac:dyDescent="0.2">
      <c r="B52" s="93" t="s">
        <v>32</v>
      </c>
      <c r="C52" s="53">
        <v>212</v>
      </c>
      <c r="D52" s="37">
        <v>214</v>
      </c>
      <c r="E52" s="37">
        <v>189</v>
      </c>
      <c r="F52" s="54">
        <v>193</v>
      </c>
      <c r="G52" s="55">
        <v>188</v>
      </c>
      <c r="H52" s="38">
        <v>187</v>
      </c>
      <c r="I52" s="94">
        <v>207</v>
      </c>
      <c r="J52" s="169">
        <v>186</v>
      </c>
      <c r="K52" s="216">
        <v>180</v>
      </c>
      <c r="L52" s="16">
        <v>173</v>
      </c>
      <c r="M52" s="16">
        <v>179</v>
      </c>
      <c r="N52" s="204">
        <v>153</v>
      </c>
      <c r="O52" s="204">
        <v>172</v>
      </c>
      <c r="P52" s="204">
        <v>172</v>
      </c>
      <c r="Q52" s="204">
        <v>163</v>
      </c>
    </row>
    <row r="53" spans="2:17" x14ac:dyDescent="0.2">
      <c r="B53" s="93" t="s">
        <v>33</v>
      </c>
      <c r="C53" s="53">
        <v>79</v>
      </c>
      <c r="D53" s="37">
        <v>91</v>
      </c>
      <c r="E53" s="37">
        <v>83</v>
      </c>
      <c r="F53" s="54">
        <v>80</v>
      </c>
      <c r="G53" s="55">
        <v>100</v>
      </c>
      <c r="H53" s="38">
        <v>95</v>
      </c>
      <c r="I53" s="94">
        <v>72</v>
      </c>
      <c r="J53" s="169">
        <v>76</v>
      </c>
      <c r="K53" s="216">
        <v>82</v>
      </c>
      <c r="L53" s="16">
        <v>84</v>
      </c>
      <c r="M53" s="16">
        <v>72</v>
      </c>
      <c r="N53" s="204">
        <v>84</v>
      </c>
      <c r="O53" s="204">
        <v>85</v>
      </c>
      <c r="P53" s="204">
        <v>83</v>
      </c>
      <c r="Q53" s="204">
        <v>79</v>
      </c>
    </row>
    <row r="54" spans="2:17" x14ac:dyDescent="0.2">
      <c r="B54" s="93" t="s">
        <v>34</v>
      </c>
      <c r="C54" s="53">
        <v>56</v>
      </c>
      <c r="D54" s="37">
        <v>74</v>
      </c>
      <c r="E54" s="37">
        <v>60</v>
      </c>
      <c r="F54" s="54">
        <v>48</v>
      </c>
      <c r="G54" s="55">
        <v>46</v>
      </c>
      <c r="H54" s="38">
        <v>53</v>
      </c>
      <c r="I54" s="94">
        <v>31</v>
      </c>
      <c r="J54" s="169">
        <v>41</v>
      </c>
      <c r="K54" s="216">
        <v>36</v>
      </c>
      <c r="L54" s="16">
        <v>42</v>
      </c>
      <c r="M54" s="16">
        <v>42</v>
      </c>
      <c r="N54" s="16">
        <v>46</v>
      </c>
      <c r="O54" s="16">
        <v>48</v>
      </c>
      <c r="P54" s="16">
        <v>43</v>
      </c>
      <c r="Q54" s="16">
        <v>33</v>
      </c>
    </row>
    <row r="55" spans="2:17" x14ac:dyDescent="0.2">
      <c r="B55" s="93" t="s">
        <v>46</v>
      </c>
      <c r="C55" s="58">
        <v>553</v>
      </c>
      <c r="D55" s="59">
        <v>529</v>
      </c>
      <c r="E55" s="59">
        <v>487</v>
      </c>
      <c r="F55" s="54">
        <v>476</v>
      </c>
      <c r="G55" s="55">
        <v>464</v>
      </c>
      <c r="H55" s="38">
        <v>475</v>
      </c>
      <c r="I55" s="94">
        <v>430</v>
      </c>
      <c r="J55" s="169">
        <v>472</v>
      </c>
      <c r="K55" s="216">
        <v>459</v>
      </c>
      <c r="L55" s="16">
        <v>476</v>
      </c>
      <c r="M55" s="16">
        <v>471</v>
      </c>
      <c r="N55" s="204">
        <v>473</v>
      </c>
      <c r="O55" s="204">
        <v>517</v>
      </c>
      <c r="P55" s="204">
        <v>498</v>
      </c>
      <c r="Q55" s="204">
        <v>471</v>
      </c>
    </row>
    <row r="56" spans="2:17" x14ac:dyDescent="0.2">
      <c r="B56" s="98" t="s">
        <v>82</v>
      </c>
      <c r="C56" s="88">
        <v>5449</v>
      </c>
      <c r="D56" s="63">
        <v>5166</v>
      </c>
      <c r="E56" s="63">
        <v>4219</v>
      </c>
      <c r="F56" s="63">
        <v>4700</v>
      </c>
      <c r="G56" s="64">
        <v>5221</v>
      </c>
      <c r="H56" s="42">
        <v>4982</v>
      </c>
      <c r="I56" s="101">
        <v>4020</v>
      </c>
      <c r="J56" s="101">
        <v>4357</v>
      </c>
      <c r="K56" s="41">
        <v>5058</v>
      </c>
      <c r="L56" s="211">
        <v>4793</v>
      </c>
      <c r="M56" s="211">
        <v>3946</v>
      </c>
      <c r="N56" s="211">
        <v>4296</v>
      </c>
      <c r="O56" s="211">
        <v>5161</v>
      </c>
      <c r="P56" s="211">
        <v>4986</v>
      </c>
      <c r="Q56" s="211">
        <v>4144</v>
      </c>
    </row>
    <row r="58" spans="2:17" ht="15" x14ac:dyDescent="0.2">
      <c r="B58" s="34" t="s">
        <v>115</v>
      </c>
    </row>
    <row r="60" spans="2:17" x14ac:dyDescent="0.2">
      <c r="B60" s="232" t="s">
        <v>146</v>
      </c>
      <c r="C60" s="49">
        <v>41518</v>
      </c>
      <c r="D60" s="49">
        <v>41609</v>
      </c>
      <c r="E60" s="49">
        <v>41699</v>
      </c>
      <c r="F60" s="49">
        <v>41791</v>
      </c>
      <c r="G60" s="50">
        <v>41883</v>
      </c>
      <c r="H60" s="66" t="s">
        <v>119</v>
      </c>
      <c r="I60" s="102">
        <v>42064</v>
      </c>
      <c r="J60" s="102" t="s">
        <v>123</v>
      </c>
      <c r="K60" s="102" t="s">
        <v>128</v>
      </c>
      <c r="L60" s="66" t="s">
        <v>135</v>
      </c>
      <c r="M60" s="229" t="s">
        <v>140</v>
      </c>
      <c r="N60" s="230" t="s">
        <v>143</v>
      </c>
      <c r="O60" s="235" t="s">
        <v>149</v>
      </c>
      <c r="P60" s="241" t="s">
        <v>151</v>
      </c>
      <c r="Q60" s="242" t="s">
        <v>153</v>
      </c>
    </row>
    <row r="61" spans="2:17" x14ac:dyDescent="0.2">
      <c r="B61" s="103" t="s">
        <v>2</v>
      </c>
      <c r="C61" s="330">
        <v>373</v>
      </c>
      <c r="D61" s="330">
        <v>345</v>
      </c>
      <c r="E61" s="330">
        <v>318</v>
      </c>
      <c r="F61" s="330">
        <v>291</v>
      </c>
      <c r="G61" s="330">
        <v>307</v>
      </c>
      <c r="H61" s="328">
        <v>295</v>
      </c>
      <c r="I61" s="329">
        <v>270</v>
      </c>
      <c r="J61" s="329">
        <v>273</v>
      </c>
      <c r="K61" s="328">
        <v>276</v>
      </c>
      <c r="L61" s="205"/>
      <c r="M61" s="205"/>
      <c r="N61" s="205"/>
      <c r="O61" s="205"/>
      <c r="P61" s="205"/>
      <c r="Q61" s="205"/>
    </row>
    <row r="62" spans="2:17" x14ac:dyDescent="0.2">
      <c r="B62" s="104" t="s">
        <v>3</v>
      </c>
      <c r="C62" s="330"/>
      <c r="D62" s="330"/>
      <c r="E62" s="330"/>
      <c r="F62" s="330"/>
      <c r="G62" s="330"/>
      <c r="H62" s="328"/>
      <c r="I62" s="329"/>
      <c r="J62" s="329"/>
      <c r="K62" s="328"/>
      <c r="L62" s="207">
        <v>264</v>
      </c>
      <c r="M62" s="207">
        <v>252</v>
      </c>
      <c r="N62" s="206">
        <v>257</v>
      </c>
      <c r="O62" s="206">
        <v>273</v>
      </c>
      <c r="P62" s="206">
        <v>268</v>
      </c>
      <c r="Q62" s="206">
        <v>260</v>
      </c>
    </row>
    <row r="63" spans="2:17" x14ac:dyDescent="0.2">
      <c r="B63" s="104" t="s">
        <v>4</v>
      </c>
      <c r="C63" s="105">
        <v>3604</v>
      </c>
      <c r="D63" s="105">
        <v>3515</v>
      </c>
      <c r="E63" s="105">
        <v>3335</v>
      </c>
      <c r="F63" s="105">
        <v>3355</v>
      </c>
      <c r="G63" s="105">
        <v>3293</v>
      </c>
      <c r="H63" s="36">
        <v>3239</v>
      </c>
      <c r="I63" s="106">
        <v>3052</v>
      </c>
      <c r="J63" s="170">
        <v>3028</v>
      </c>
      <c r="K63" s="199">
        <v>3034</v>
      </c>
      <c r="L63" s="204">
        <v>3080</v>
      </c>
      <c r="M63" s="204">
        <v>2936</v>
      </c>
      <c r="N63" s="204">
        <v>2934</v>
      </c>
      <c r="O63" s="204">
        <v>2955</v>
      </c>
      <c r="P63" s="204">
        <v>3025</v>
      </c>
      <c r="Q63" s="204">
        <v>2796</v>
      </c>
    </row>
    <row r="64" spans="2:17" x14ac:dyDescent="0.2">
      <c r="B64" s="103" t="s">
        <v>28</v>
      </c>
      <c r="C64" s="330">
        <v>1218</v>
      </c>
      <c r="D64" s="330">
        <v>1161</v>
      </c>
      <c r="E64" s="330">
        <v>1104</v>
      </c>
      <c r="F64" s="330">
        <v>1086</v>
      </c>
      <c r="G64" s="330">
        <v>1049</v>
      </c>
      <c r="H64" s="328">
        <v>1014</v>
      </c>
      <c r="I64" s="329">
        <v>966</v>
      </c>
      <c r="J64" s="329">
        <v>941</v>
      </c>
      <c r="K64" s="328">
        <v>935</v>
      </c>
      <c r="L64" s="207"/>
      <c r="M64" s="207"/>
      <c r="N64" s="207"/>
      <c r="O64" s="207"/>
      <c r="P64" s="207"/>
      <c r="Q64" s="207"/>
    </row>
    <row r="65" spans="2:17" x14ac:dyDescent="0.2">
      <c r="B65" s="104" t="s">
        <v>12</v>
      </c>
      <c r="C65" s="330"/>
      <c r="D65" s="330"/>
      <c r="E65" s="330"/>
      <c r="F65" s="330"/>
      <c r="G65" s="330"/>
      <c r="H65" s="328"/>
      <c r="I65" s="329"/>
      <c r="J65" s="329"/>
      <c r="K65" s="328"/>
      <c r="L65" s="207">
        <v>967</v>
      </c>
      <c r="M65" s="207">
        <v>875</v>
      </c>
      <c r="N65" s="206">
        <v>863</v>
      </c>
      <c r="O65" s="207">
        <v>849</v>
      </c>
      <c r="P65" s="207">
        <v>873</v>
      </c>
      <c r="Q65" s="207">
        <v>815</v>
      </c>
    </row>
    <row r="66" spans="2:17" x14ac:dyDescent="0.2">
      <c r="B66" s="104" t="s">
        <v>125</v>
      </c>
      <c r="C66" s="105">
        <v>2438</v>
      </c>
      <c r="D66" s="105">
        <v>2377</v>
      </c>
      <c r="E66" s="105">
        <v>2234</v>
      </c>
      <c r="F66" s="105">
        <v>2237</v>
      </c>
      <c r="G66" s="105">
        <v>2241</v>
      </c>
      <c r="H66" s="36">
        <v>2205</v>
      </c>
      <c r="I66" s="106">
        <v>2063</v>
      </c>
      <c r="J66" s="170">
        <v>2071</v>
      </c>
      <c r="K66" s="199">
        <v>2093</v>
      </c>
      <c r="L66" s="204">
        <v>2100</v>
      </c>
      <c r="M66" s="204">
        <v>2006</v>
      </c>
      <c r="N66" s="204">
        <v>2014</v>
      </c>
      <c r="O66" s="204">
        <v>2059</v>
      </c>
      <c r="P66" s="204">
        <v>2094</v>
      </c>
      <c r="Q66" s="204">
        <v>1941</v>
      </c>
    </row>
    <row r="67" spans="2:17" x14ac:dyDescent="0.2">
      <c r="B67" s="52" t="s">
        <v>132</v>
      </c>
      <c r="C67" s="105">
        <v>98</v>
      </c>
      <c r="D67" s="105">
        <v>98</v>
      </c>
      <c r="E67" s="105">
        <v>100</v>
      </c>
      <c r="F67" s="105">
        <v>103</v>
      </c>
      <c r="G67" s="105">
        <v>100</v>
      </c>
      <c r="H67" s="36">
        <v>96</v>
      </c>
      <c r="I67" s="106">
        <v>80</v>
      </c>
      <c r="J67" s="170">
        <v>83</v>
      </c>
      <c r="K67" s="199">
        <v>89</v>
      </c>
      <c r="L67" s="16">
        <v>91</v>
      </c>
      <c r="M67" s="16">
        <v>102</v>
      </c>
      <c r="N67" s="204">
        <v>103</v>
      </c>
      <c r="O67" s="204">
        <v>109</v>
      </c>
      <c r="P67" s="204">
        <v>114</v>
      </c>
      <c r="Q67" s="204">
        <v>102</v>
      </c>
    </row>
    <row r="68" spans="2:17" x14ac:dyDescent="0.2">
      <c r="B68" s="104" t="s">
        <v>31</v>
      </c>
      <c r="C68" s="105">
        <v>164</v>
      </c>
      <c r="D68" s="105">
        <v>169</v>
      </c>
      <c r="E68" s="105">
        <v>165</v>
      </c>
      <c r="F68" s="105">
        <v>173</v>
      </c>
      <c r="G68" s="105">
        <v>162</v>
      </c>
      <c r="H68" s="36">
        <v>175</v>
      </c>
      <c r="I68" s="106">
        <v>167</v>
      </c>
      <c r="J68" s="170">
        <v>162</v>
      </c>
      <c r="K68" s="199">
        <v>155</v>
      </c>
      <c r="L68" s="16">
        <v>149</v>
      </c>
      <c r="M68" s="16">
        <v>161</v>
      </c>
      <c r="N68" s="204">
        <v>166</v>
      </c>
      <c r="O68" s="204">
        <v>167</v>
      </c>
      <c r="P68" s="204">
        <v>169</v>
      </c>
      <c r="Q68" s="204">
        <v>163</v>
      </c>
    </row>
    <row r="69" spans="2:17" x14ac:dyDescent="0.2">
      <c r="B69" s="104" t="s">
        <v>42</v>
      </c>
      <c r="C69" s="105">
        <v>59</v>
      </c>
      <c r="D69" s="105">
        <v>55</v>
      </c>
      <c r="E69" s="105">
        <v>50</v>
      </c>
      <c r="F69" s="105">
        <v>47</v>
      </c>
      <c r="G69" s="105">
        <v>48</v>
      </c>
      <c r="H69" s="36">
        <v>44</v>
      </c>
      <c r="I69" s="106">
        <v>46</v>
      </c>
      <c r="J69" s="170">
        <v>44</v>
      </c>
      <c r="K69" s="199">
        <v>38</v>
      </c>
      <c r="L69" s="16">
        <v>37</v>
      </c>
      <c r="M69" s="16">
        <v>44</v>
      </c>
      <c r="N69" s="16">
        <v>45</v>
      </c>
      <c r="O69" s="204">
        <v>44</v>
      </c>
      <c r="P69" s="204">
        <v>43</v>
      </c>
      <c r="Q69" s="204">
        <v>35</v>
      </c>
    </row>
    <row r="70" spans="2:17" x14ac:dyDescent="0.2">
      <c r="B70" s="103" t="s">
        <v>29</v>
      </c>
      <c r="C70" s="330">
        <v>938</v>
      </c>
      <c r="D70" s="330">
        <v>921</v>
      </c>
      <c r="E70" s="330">
        <v>886</v>
      </c>
      <c r="F70" s="330">
        <v>882</v>
      </c>
      <c r="G70" s="330">
        <v>846</v>
      </c>
      <c r="H70" s="328">
        <v>804</v>
      </c>
      <c r="I70" s="329">
        <v>776</v>
      </c>
      <c r="J70" s="329">
        <v>780</v>
      </c>
      <c r="K70" s="328">
        <v>752</v>
      </c>
      <c r="L70" s="207"/>
      <c r="M70" s="207"/>
      <c r="N70" s="207"/>
      <c r="O70" s="207"/>
      <c r="P70" s="207"/>
      <c r="Q70" s="207"/>
    </row>
    <row r="71" spans="2:17" x14ac:dyDescent="0.2">
      <c r="B71" s="104" t="s">
        <v>5</v>
      </c>
      <c r="C71" s="330"/>
      <c r="D71" s="330"/>
      <c r="E71" s="330"/>
      <c r="F71" s="330"/>
      <c r="G71" s="330"/>
      <c r="H71" s="328"/>
      <c r="I71" s="329"/>
      <c r="J71" s="329"/>
      <c r="K71" s="328"/>
      <c r="L71" s="207">
        <v>749</v>
      </c>
      <c r="M71" s="207">
        <v>723</v>
      </c>
      <c r="N71" s="206">
        <v>705</v>
      </c>
      <c r="O71" s="206">
        <v>699</v>
      </c>
      <c r="P71" s="206">
        <v>677</v>
      </c>
      <c r="Q71" s="206">
        <v>590</v>
      </c>
    </row>
    <row r="72" spans="2:17" x14ac:dyDescent="0.2">
      <c r="B72" s="104" t="s">
        <v>6</v>
      </c>
      <c r="C72" s="105">
        <v>2153</v>
      </c>
      <c r="D72" s="105">
        <v>2085</v>
      </c>
      <c r="E72" s="105">
        <v>1966</v>
      </c>
      <c r="F72" s="105">
        <v>1970</v>
      </c>
      <c r="G72" s="105">
        <v>1974</v>
      </c>
      <c r="H72" s="36">
        <v>1953</v>
      </c>
      <c r="I72" s="106">
        <v>1841</v>
      </c>
      <c r="J72" s="170">
        <v>1822</v>
      </c>
      <c r="K72" s="199">
        <v>1861</v>
      </c>
      <c r="L72" s="204">
        <v>1904</v>
      </c>
      <c r="M72" s="204">
        <v>1825</v>
      </c>
      <c r="N72" s="204">
        <v>1844</v>
      </c>
      <c r="O72" s="204">
        <v>1851</v>
      </c>
      <c r="P72" s="204">
        <v>1914</v>
      </c>
      <c r="Q72" s="204">
        <v>1794</v>
      </c>
    </row>
    <row r="73" spans="2:17" x14ac:dyDescent="0.2">
      <c r="B73" s="104" t="s">
        <v>7</v>
      </c>
      <c r="C73" s="105">
        <v>826</v>
      </c>
      <c r="D73" s="105">
        <v>793</v>
      </c>
      <c r="E73" s="105">
        <v>744</v>
      </c>
      <c r="F73" s="105">
        <v>739</v>
      </c>
      <c r="G73" s="105">
        <v>724</v>
      </c>
      <c r="H73" s="36">
        <v>721</v>
      </c>
      <c r="I73" s="106">
        <v>660</v>
      </c>
      <c r="J73" s="170">
        <v>648</v>
      </c>
      <c r="K73" s="199">
        <v>649</v>
      </c>
      <c r="L73" s="16">
        <v>648</v>
      </c>
      <c r="M73" s="16">
        <v>604</v>
      </c>
      <c r="N73" s="204">
        <v>606</v>
      </c>
      <c r="O73" s="204">
        <v>642</v>
      </c>
      <c r="P73" s="204">
        <v>660</v>
      </c>
      <c r="Q73" s="204">
        <v>631</v>
      </c>
    </row>
    <row r="74" spans="2:17" x14ac:dyDescent="0.2">
      <c r="B74" s="104" t="s">
        <v>8</v>
      </c>
      <c r="C74" s="105">
        <v>60</v>
      </c>
      <c r="D74" s="105">
        <v>61</v>
      </c>
      <c r="E74" s="105">
        <v>57</v>
      </c>
      <c r="F74" s="105">
        <v>55</v>
      </c>
      <c r="G74" s="105">
        <v>56</v>
      </c>
      <c r="H74" s="36">
        <v>56</v>
      </c>
      <c r="I74" s="106">
        <v>45</v>
      </c>
      <c r="J74" s="170">
        <v>51</v>
      </c>
      <c r="K74" s="199">
        <v>48</v>
      </c>
      <c r="L74" s="16">
        <v>43</v>
      </c>
      <c r="M74" s="16">
        <v>36</v>
      </c>
      <c r="N74" s="16">
        <v>36</v>
      </c>
      <c r="O74" s="204">
        <v>36</v>
      </c>
      <c r="P74" s="204">
        <v>42</v>
      </c>
      <c r="Q74" s="204">
        <v>41</v>
      </c>
    </row>
    <row r="75" spans="2:17" x14ac:dyDescent="0.2">
      <c r="B75" s="103" t="s">
        <v>30</v>
      </c>
      <c r="C75" s="330">
        <v>755</v>
      </c>
      <c r="D75" s="330">
        <v>747</v>
      </c>
      <c r="E75" s="330">
        <v>742</v>
      </c>
      <c r="F75" s="330">
        <v>814</v>
      </c>
      <c r="G75" s="330">
        <v>834</v>
      </c>
      <c r="H75" s="328">
        <v>820</v>
      </c>
      <c r="I75" s="329">
        <v>764</v>
      </c>
      <c r="J75" s="329">
        <v>768</v>
      </c>
      <c r="K75" s="328">
        <v>840</v>
      </c>
      <c r="L75" s="207"/>
      <c r="M75" s="207"/>
      <c r="N75" s="207"/>
      <c r="O75" s="207"/>
      <c r="P75" s="207"/>
      <c r="Q75" s="207"/>
    </row>
    <row r="76" spans="2:17" x14ac:dyDescent="0.2">
      <c r="B76" s="104" t="s">
        <v>24</v>
      </c>
      <c r="C76" s="330"/>
      <c r="D76" s="330"/>
      <c r="E76" s="330"/>
      <c r="F76" s="330"/>
      <c r="G76" s="330"/>
      <c r="H76" s="328"/>
      <c r="I76" s="329"/>
      <c r="J76" s="329"/>
      <c r="K76" s="328"/>
      <c r="L76" s="207">
        <v>886</v>
      </c>
      <c r="M76" s="207">
        <v>814</v>
      </c>
      <c r="N76" s="206">
        <v>828</v>
      </c>
      <c r="O76" s="206">
        <v>887</v>
      </c>
      <c r="P76" s="206">
        <v>926</v>
      </c>
      <c r="Q76" s="206">
        <v>881</v>
      </c>
    </row>
    <row r="77" spans="2:17" x14ac:dyDescent="0.2">
      <c r="B77" s="104" t="s">
        <v>9</v>
      </c>
      <c r="C77" s="105">
        <v>3222</v>
      </c>
      <c r="D77" s="105">
        <v>3113</v>
      </c>
      <c r="E77" s="105">
        <v>2911</v>
      </c>
      <c r="F77" s="105">
        <v>2832</v>
      </c>
      <c r="G77" s="105">
        <v>2766</v>
      </c>
      <c r="H77" s="36">
        <v>2714</v>
      </c>
      <c r="I77" s="106">
        <v>2558</v>
      </c>
      <c r="J77" s="170">
        <v>2533</v>
      </c>
      <c r="K77" s="199">
        <v>2470</v>
      </c>
      <c r="L77" s="204">
        <v>2458</v>
      </c>
      <c r="M77" s="204">
        <v>2374</v>
      </c>
      <c r="N77" s="204">
        <v>2363</v>
      </c>
      <c r="O77" s="204">
        <v>2341</v>
      </c>
      <c r="P77" s="204">
        <v>2367</v>
      </c>
      <c r="Q77" s="204">
        <v>2175</v>
      </c>
    </row>
    <row r="78" spans="2:17" x14ac:dyDescent="0.2">
      <c r="B78" s="103" t="s">
        <v>35</v>
      </c>
      <c r="C78" s="330">
        <v>2347</v>
      </c>
      <c r="D78" s="330">
        <v>2299</v>
      </c>
      <c r="E78" s="330">
        <v>2229</v>
      </c>
      <c r="F78" s="330">
        <v>2214</v>
      </c>
      <c r="G78" s="330">
        <v>2170</v>
      </c>
      <c r="H78" s="328">
        <v>2113</v>
      </c>
      <c r="I78" s="329">
        <v>2041</v>
      </c>
      <c r="J78" s="329">
        <v>2027</v>
      </c>
      <c r="K78" s="328">
        <v>2005</v>
      </c>
      <c r="L78" s="207"/>
      <c r="M78" s="207"/>
      <c r="N78" s="206"/>
      <c r="O78" s="207"/>
      <c r="P78" s="207"/>
      <c r="Q78" s="207"/>
    </row>
    <row r="79" spans="2:17" x14ac:dyDescent="0.2">
      <c r="B79" s="104" t="s">
        <v>25</v>
      </c>
      <c r="C79" s="330"/>
      <c r="D79" s="330"/>
      <c r="E79" s="330"/>
      <c r="F79" s="330"/>
      <c r="G79" s="330"/>
      <c r="H79" s="328"/>
      <c r="I79" s="329"/>
      <c r="J79" s="329"/>
      <c r="K79" s="328"/>
      <c r="L79" s="206">
        <v>2003</v>
      </c>
      <c r="M79" s="206">
        <v>1933</v>
      </c>
      <c r="N79" s="206">
        <v>1924</v>
      </c>
      <c r="O79" s="206">
        <v>1897</v>
      </c>
      <c r="P79" s="206">
        <v>1907</v>
      </c>
      <c r="Q79" s="206">
        <v>1749</v>
      </c>
    </row>
    <row r="80" spans="2:17" x14ac:dyDescent="0.2">
      <c r="B80" s="104" t="s">
        <v>26</v>
      </c>
      <c r="C80" s="105">
        <v>1626</v>
      </c>
      <c r="D80" s="105">
        <v>1557</v>
      </c>
      <c r="E80" s="105">
        <v>1418</v>
      </c>
      <c r="F80" s="105">
        <v>1429</v>
      </c>
      <c r="G80" s="105">
        <v>1425</v>
      </c>
      <c r="H80" s="36">
        <v>1408</v>
      </c>
      <c r="I80" s="106">
        <v>1281</v>
      </c>
      <c r="J80" s="170">
        <v>1270</v>
      </c>
      <c r="K80" s="199">
        <v>1303</v>
      </c>
      <c r="L80" s="204">
        <v>1327</v>
      </c>
      <c r="M80" s="204">
        <v>1251</v>
      </c>
      <c r="N80" s="204">
        <v>1265</v>
      </c>
      <c r="O80" s="204">
        <v>1326</v>
      </c>
      <c r="P80" s="204">
        <v>1379</v>
      </c>
      <c r="Q80" s="204">
        <v>1302</v>
      </c>
    </row>
    <row r="81" spans="2:17" x14ac:dyDescent="0.2">
      <c r="B81" s="103" t="s">
        <v>83</v>
      </c>
      <c r="C81" s="107">
        <v>3977</v>
      </c>
      <c r="D81" s="107">
        <v>3860</v>
      </c>
      <c r="E81" s="107">
        <v>3653</v>
      </c>
      <c r="F81" s="107">
        <v>3646</v>
      </c>
      <c r="G81" s="107">
        <v>3600</v>
      </c>
      <c r="H81" s="108">
        <v>3534</v>
      </c>
      <c r="I81" s="109">
        <v>3322</v>
      </c>
      <c r="J81" s="138">
        <v>3301</v>
      </c>
      <c r="K81" s="217">
        <v>3310</v>
      </c>
      <c r="L81" s="211">
        <v>3344</v>
      </c>
      <c r="M81" s="211">
        <v>3188</v>
      </c>
      <c r="N81" s="211">
        <v>3191</v>
      </c>
      <c r="O81" s="215">
        <v>3228</v>
      </c>
      <c r="P81" s="215">
        <v>3293</v>
      </c>
      <c r="Q81" s="215">
        <v>3056</v>
      </c>
    </row>
    <row r="82" spans="2:17" x14ac:dyDescent="0.2">
      <c r="H82" s="110"/>
    </row>
    <row r="84" spans="2:17" ht="15" x14ac:dyDescent="0.2">
      <c r="B84" s="34" t="s">
        <v>116</v>
      </c>
    </row>
    <row r="86" spans="2:17" x14ac:dyDescent="0.2">
      <c r="B86" s="231" t="s">
        <v>146</v>
      </c>
      <c r="C86" s="49">
        <v>41518</v>
      </c>
      <c r="D86" s="49">
        <v>41609</v>
      </c>
      <c r="E86" s="49">
        <v>41699</v>
      </c>
      <c r="F86" s="49">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23">
        <v>3822</v>
      </c>
      <c r="D87" s="308">
        <v>3881</v>
      </c>
      <c r="E87" s="308">
        <v>3881</v>
      </c>
      <c r="F87" s="311">
        <v>3949</v>
      </c>
      <c r="G87" s="297">
        <v>3974</v>
      </c>
      <c r="H87" s="299">
        <v>4015</v>
      </c>
      <c r="I87" s="302">
        <v>4036</v>
      </c>
      <c r="J87" s="302">
        <v>4095</v>
      </c>
      <c r="K87" s="295">
        <v>4115</v>
      </c>
      <c r="L87" s="205"/>
      <c r="M87" s="205"/>
      <c r="N87" s="205"/>
      <c r="O87" s="205"/>
      <c r="P87" s="205"/>
      <c r="Q87" s="205"/>
    </row>
    <row r="88" spans="2:17" x14ac:dyDescent="0.2">
      <c r="B88" s="69" t="s">
        <v>47</v>
      </c>
      <c r="C88" s="312"/>
      <c r="D88" s="304"/>
      <c r="E88" s="304"/>
      <c r="F88" s="305"/>
      <c r="G88" s="298"/>
      <c r="H88" s="300"/>
      <c r="I88" s="301"/>
      <c r="J88" s="301"/>
      <c r="K88" s="296"/>
      <c r="L88" s="206">
        <v>4120</v>
      </c>
      <c r="M88" s="206">
        <v>4151</v>
      </c>
      <c r="N88" s="206">
        <v>4146</v>
      </c>
      <c r="O88" s="206">
        <v>4166</v>
      </c>
      <c r="P88" s="206">
        <v>4214</v>
      </c>
      <c r="Q88" s="206">
        <v>4200</v>
      </c>
    </row>
    <row r="89" spans="2:17" x14ac:dyDescent="0.2">
      <c r="B89" s="69" t="s">
        <v>41</v>
      </c>
      <c r="C89" s="53">
        <v>367</v>
      </c>
      <c r="D89" s="37">
        <v>380</v>
      </c>
      <c r="E89" s="37">
        <v>396</v>
      </c>
      <c r="F89" s="54">
        <v>402</v>
      </c>
      <c r="G89" s="55">
        <v>408</v>
      </c>
      <c r="H89" s="38">
        <v>411</v>
      </c>
      <c r="I89" s="70">
        <v>410</v>
      </c>
      <c r="J89" s="166">
        <v>420</v>
      </c>
      <c r="K89" s="208">
        <v>428</v>
      </c>
      <c r="L89" s="16">
        <v>422</v>
      </c>
      <c r="M89" s="16">
        <v>404</v>
      </c>
      <c r="N89" s="204">
        <v>401</v>
      </c>
      <c r="O89" s="204">
        <v>426</v>
      </c>
      <c r="P89" s="204">
        <v>436</v>
      </c>
      <c r="Q89" s="204">
        <v>422</v>
      </c>
    </row>
    <row r="90" spans="2:17" x14ac:dyDescent="0.2">
      <c r="B90" s="71" t="s">
        <v>2</v>
      </c>
      <c r="C90" s="322">
        <v>2081</v>
      </c>
      <c r="D90" s="304">
        <v>2102</v>
      </c>
      <c r="E90" s="304">
        <v>2106</v>
      </c>
      <c r="F90" s="305">
        <v>2125</v>
      </c>
      <c r="G90" s="298">
        <v>2161</v>
      </c>
      <c r="H90" s="300">
        <v>2173</v>
      </c>
      <c r="I90" s="301">
        <v>2159</v>
      </c>
      <c r="J90" s="301">
        <v>2207</v>
      </c>
      <c r="K90" s="296">
        <v>2210</v>
      </c>
      <c r="L90" s="207"/>
      <c r="M90" s="207"/>
      <c r="N90" s="207"/>
      <c r="O90" s="207"/>
      <c r="P90" s="207"/>
      <c r="Q90" s="207"/>
    </row>
    <row r="91" spans="2:17" x14ac:dyDescent="0.2">
      <c r="B91" s="69" t="s">
        <v>3</v>
      </c>
      <c r="C91" s="312"/>
      <c r="D91" s="304"/>
      <c r="E91" s="304"/>
      <c r="F91" s="305"/>
      <c r="G91" s="298"/>
      <c r="H91" s="300"/>
      <c r="I91" s="301"/>
      <c r="J91" s="301"/>
      <c r="K91" s="296"/>
      <c r="L91" s="206">
        <v>2214</v>
      </c>
      <c r="M91" s="206">
        <v>2218</v>
      </c>
      <c r="N91" s="206">
        <v>2203</v>
      </c>
      <c r="O91" s="206">
        <v>2214</v>
      </c>
      <c r="P91" s="206">
        <v>2246</v>
      </c>
      <c r="Q91" s="206">
        <v>2235</v>
      </c>
    </row>
    <row r="92" spans="2:17" x14ac:dyDescent="0.2">
      <c r="B92" s="69" t="s">
        <v>4</v>
      </c>
      <c r="C92" s="53">
        <v>2109</v>
      </c>
      <c r="D92" s="37">
        <v>2159</v>
      </c>
      <c r="E92" s="37">
        <v>2171</v>
      </c>
      <c r="F92" s="54">
        <v>2226</v>
      </c>
      <c r="G92" s="55">
        <v>2221</v>
      </c>
      <c r="H92" s="38">
        <v>2253</v>
      </c>
      <c r="I92" s="70">
        <v>2287</v>
      </c>
      <c r="J92" s="166">
        <v>2308</v>
      </c>
      <c r="K92" s="208">
        <v>2333</v>
      </c>
      <c r="L92" s="204">
        <v>2328</v>
      </c>
      <c r="M92" s="204">
        <v>2337</v>
      </c>
      <c r="N92" s="204">
        <v>2344</v>
      </c>
      <c r="O92" s="204">
        <v>2378</v>
      </c>
      <c r="P92" s="204">
        <v>2404</v>
      </c>
      <c r="Q92" s="204">
        <v>2387</v>
      </c>
    </row>
    <row r="93" spans="2:17" x14ac:dyDescent="0.2">
      <c r="B93" s="71" t="s">
        <v>28</v>
      </c>
      <c r="C93" s="322">
        <v>2110</v>
      </c>
      <c r="D93" s="304">
        <v>2133</v>
      </c>
      <c r="E93" s="304">
        <v>2148</v>
      </c>
      <c r="F93" s="305">
        <v>2168</v>
      </c>
      <c r="G93" s="298">
        <v>2199</v>
      </c>
      <c r="H93" s="300">
        <v>2208</v>
      </c>
      <c r="I93" s="301">
        <v>2205</v>
      </c>
      <c r="J93" s="301">
        <v>2224</v>
      </c>
      <c r="K93" s="296">
        <v>2229</v>
      </c>
      <c r="L93" s="207"/>
      <c r="M93" s="207"/>
      <c r="N93" s="207"/>
      <c r="O93" s="207"/>
      <c r="P93" s="207"/>
      <c r="Q93" s="207"/>
    </row>
    <row r="94" spans="2:17" x14ac:dyDescent="0.2">
      <c r="B94" s="69" t="s">
        <v>12</v>
      </c>
      <c r="C94" s="312"/>
      <c r="D94" s="304"/>
      <c r="E94" s="304"/>
      <c r="F94" s="305"/>
      <c r="G94" s="298"/>
      <c r="H94" s="300"/>
      <c r="I94" s="301"/>
      <c r="J94" s="301"/>
      <c r="K94" s="296"/>
      <c r="L94" s="206">
        <v>2226</v>
      </c>
      <c r="M94" s="206">
        <v>2182</v>
      </c>
      <c r="N94" s="206">
        <v>2160</v>
      </c>
      <c r="O94" s="206">
        <v>2175</v>
      </c>
      <c r="P94" s="206">
        <v>2197</v>
      </c>
      <c r="Q94" s="206">
        <v>2183</v>
      </c>
    </row>
    <row r="95" spans="2:17" x14ac:dyDescent="0.2">
      <c r="B95" s="69" t="s">
        <v>125</v>
      </c>
      <c r="C95" s="53">
        <v>1488</v>
      </c>
      <c r="D95" s="37">
        <v>1529</v>
      </c>
      <c r="E95" s="37">
        <v>1541</v>
      </c>
      <c r="F95" s="54">
        <v>1574</v>
      </c>
      <c r="G95" s="55">
        <v>1584</v>
      </c>
      <c r="H95" s="38">
        <v>1617</v>
      </c>
      <c r="I95" s="70">
        <v>1636</v>
      </c>
      <c r="J95" s="166">
        <v>1684</v>
      </c>
      <c r="K95" s="208">
        <v>1709</v>
      </c>
      <c r="L95" s="204">
        <v>1718</v>
      </c>
      <c r="M95" s="204">
        <v>1718</v>
      </c>
      <c r="N95" s="204">
        <v>1736</v>
      </c>
      <c r="O95" s="204">
        <v>1759</v>
      </c>
      <c r="P95" s="204">
        <v>1783</v>
      </c>
      <c r="Q95" s="204">
        <v>1776</v>
      </c>
    </row>
    <row r="96" spans="2:17" x14ac:dyDescent="0.2">
      <c r="B96" s="52" t="s">
        <v>132</v>
      </c>
      <c r="C96" s="53">
        <v>100</v>
      </c>
      <c r="D96" s="37">
        <v>100</v>
      </c>
      <c r="E96" s="37">
        <v>96</v>
      </c>
      <c r="F96" s="54">
        <v>101</v>
      </c>
      <c r="G96" s="55">
        <v>101</v>
      </c>
      <c r="H96" s="38">
        <v>102</v>
      </c>
      <c r="I96" s="70">
        <v>102</v>
      </c>
      <c r="J96" s="166">
        <v>107</v>
      </c>
      <c r="K96" s="208">
        <v>105</v>
      </c>
      <c r="L96" s="16">
        <v>96</v>
      </c>
      <c r="M96" s="16">
        <v>105</v>
      </c>
      <c r="N96" s="204">
        <v>108</v>
      </c>
      <c r="O96" s="206">
        <v>110</v>
      </c>
      <c r="P96" s="206">
        <v>111</v>
      </c>
      <c r="Q96" s="206">
        <v>107</v>
      </c>
    </row>
    <row r="97" spans="2:17" x14ac:dyDescent="0.2">
      <c r="B97" s="69" t="s">
        <v>31</v>
      </c>
      <c r="C97" s="53">
        <v>408</v>
      </c>
      <c r="D97" s="37">
        <v>414</v>
      </c>
      <c r="E97" s="37">
        <v>411</v>
      </c>
      <c r="F97" s="54">
        <v>421</v>
      </c>
      <c r="G97" s="55">
        <v>413</v>
      </c>
      <c r="H97" s="38">
        <v>415</v>
      </c>
      <c r="I97" s="70">
        <v>419</v>
      </c>
      <c r="J97" s="166">
        <v>413</v>
      </c>
      <c r="K97" s="208">
        <v>410</v>
      </c>
      <c r="L97" s="16">
        <v>411</v>
      </c>
      <c r="M97" s="16">
        <v>455</v>
      </c>
      <c r="N97" s="204">
        <v>447</v>
      </c>
      <c r="O97" s="204">
        <v>442</v>
      </c>
      <c r="P97" s="204">
        <v>449</v>
      </c>
      <c r="Q97" s="204">
        <v>450</v>
      </c>
    </row>
    <row r="98" spans="2:17" x14ac:dyDescent="0.2">
      <c r="B98" s="69" t="s">
        <v>42</v>
      </c>
      <c r="C98" s="53">
        <v>84</v>
      </c>
      <c r="D98" s="37">
        <v>85</v>
      </c>
      <c r="E98" s="37">
        <v>81</v>
      </c>
      <c r="F98" s="54">
        <v>87</v>
      </c>
      <c r="G98" s="55">
        <v>85</v>
      </c>
      <c r="H98" s="38">
        <v>84</v>
      </c>
      <c r="I98" s="70">
        <v>84</v>
      </c>
      <c r="J98" s="166">
        <v>87</v>
      </c>
      <c r="K98" s="208">
        <v>90</v>
      </c>
      <c r="L98" s="16">
        <v>91</v>
      </c>
      <c r="M98" s="16">
        <v>95</v>
      </c>
      <c r="N98" s="16">
        <v>96</v>
      </c>
      <c r="O98" s="204">
        <v>106</v>
      </c>
      <c r="P98" s="204">
        <v>110</v>
      </c>
      <c r="Q98" s="204">
        <v>106</v>
      </c>
    </row>
    <row r="99" spans="2:17" x14ac:dyDescent="0.2">
      <c r="B99" s="71" t="s">
        <v>29</v>
      </c>
      <c r="C99" s="322">
        <v>310</v>
      </c>
      <c r="D99" s="304">
        <v>308</v>
      </c>
      <c r="E99" s="304">
        <v>304</v>
      </c>
      <c r="F99" s="305">
        <v>308</v>
      </c>
      <c r="G99" s="298">
        <v>311</v>
      </c>
      <c r="H99" s="300">
        <v>320</v>
      </c>
      <c r="I99" s="301">
        <v>318</v>
      </c>
      <c r="J99" s="301">
        <v>324</v>
      </c>
      <c r="K99" s="296">
        <v>327</v>
      </c>
      <c r="L99" s="207"/>
      <c r="M99" s="207"/>
      <c r="N99" s="207"/>
      <c r="O99" s="207"/>
      <c r="P99" s="207"/>
      <c r="Q99" s="207"/>
    </row>
    <row r="100" spans="2:17" x14ac:dyDescent="0.2">
      <c r="B100" s="69" t="s">
        <v>5</v>
      </c>
      <c r="C100" s="312"/>
      <c r="D100" s="304"/>
      <c r="E100" s="304"/>
      <c r="F100" s="305"/>
      <c r="G100" s="298"/>
      <c r="H100" s="300"/>
      <c r="I100" s="301"/>
      <c r="J100" s="301"/>
      <c r="K100" s="296"/>
      <c r="L100" s="207">
        <v>332</v>
      </c>
      <c r="M100" s="207">
        <v>330</v>
      </c>
      <c r="N100" s="206">
        <v>322</v>
      </c>
      <c r="O100" s="206">
        <v>342</v>
      </c>
      <c r="P100" s="206">
        <v>352</v>
      </c>
      <c r="Q100" s="206">
        <v>344</v>
      </c>
    </row>
    <row r="101" spans="2:17" x14ac:dyDescent="0.2">
      <c r="B101" s="69" t="s">
        <v>6</v>
      </c>
      <c r="C101" s="53">
        <v>797</v>
      </c>
      <c r="D101" s="37">
        <v>816</v>
      </c>
      <c r="E101" s="37">
        <v>829</v>
      </c>
      <c r="F101" s="54">
        <v>837</v>
      </c>
      <c r="G101" s="55">
        <v>831</v>
      </c>
      <c r="H101" s="38">
        <v>838</v>
      </c>
      <c r="I101" s="70">
        <v>847</v>
      </c>
      <c r="J101" s="166">
        <v>859</v>
      </c>
      <c r="K101" s="208">
        <v>852</v>
      </c>
      <c r="L101" s="16">
        <v>861</v>
      </c>
      <c r="M101" s="16">
        <v>866</v>
      </c>
      <c r="N101" s="204">
        <v>865</v>
      </c>
      <c r="O101" s="16">
        <v>876</v>
      </c>
      <c r="P101" s="16">
        <v>898</v>
      </c>
      <c r="Q101" s="16">
        <v>893</v>
      </c>
    </row>
    <row r="102" spans="2:17" x14ac:dyDescent="0.2">
      <c r="B102" s="69" t="s">
        <v>7</v>
      </c>
      <c r="C102" s="53">
        <v>1597</v>
      </c>
      <c r="D102" s="37">
        <v>1635</v>
      </c>
      <c r="E102" s="37">
        <v>1640</v>
      </c>
      <c r="F102" s="54">
        <v>1660</v>
      </c>
      <c r="G102" s="55">
        <v>1675</v>
      </c>
      <c r="H102" s="38">
        <v>1669</v>
      </c>
      <c r="I102" s="70">
        <v>1681</v>
      </c>
      <c r="J102" s="166">
        <v>1708</v>
      </c>
      <c r="K102" s="208">
        <v>1727</v>
      </c>
      <c r="L102" s="204">
        <v>1719</v>
      </c>
      <c r="M102" s="204">
        <v>1718</v>
      </c>
      <c r="N102" s="204">
        <v>1710</v>
      </c>
      <c r="O102" s="204">
        <v>1707</v>
      </c>
      <c r="P102" s="204">
        <v>1702</v>
      </c>
      <c r="Q102" s="204">
        <v>1688</v>
      </c>
    </row>
    <row r="103" spans="2:17" x14ac:dyDescent="0.2">
      <c r="B103" s="69" t="s">
        <v>8</v>
      </c>
      <c r="C103" s="53">
        <v>1486</v>
      </c>
      <c r="D103" s="37">
        <v>1502</v>
      </c>
      <c r="E103" s="37">
        <v>1504</v>
      </c>
      <c r="F103" s="54">
        <v>1546</v>
      </c>
      <c r="G103" s="55">
        <v>1565</v>
      </c>
      <c r="H103" s="38">
        <v>1599</v>
      </c>
      <c r="I103" s="70">
        <v>1600</v>
      </c>
      <c r="J103" s="166">
        <v>1624</v>
      </c>
      <c r="K103" s="208">
        <v>1637</v>
      </c>
      <c r="L103" s="204">
        <v>1630</v>
      </c>
      <c r="M103" s="204">
        <v>1641</v>
      </c>
      <c r="N103" s="204">
        <v>1650</v>
      </c>
      <c r="O103" s="239">
        <v>1667</v>
      </c>
      <c r="P103" s="239">
        <v>1698</v>
      </c>
      <c r="Q103" s="239">
        <v>1697</v>
      </c>
    </row>
    <row r="104" spans="2:17" ht="14.25" customHeight="1" x14ac:dyDescent="0.2">
      <c r="B104" s="71" t="s">
        <v>30</v>
      </c>
      <c r="C104" s="322">
        <v>374</v>
      </c>
      <c r="D104" s="304">
        <v>382</v>
      </c>
      <c r="E104" s="304">
        <v>384</v>
      </c>
      <c r="F104" s="305">
        <v>369</v>
      </c>
      <c r="G104" s="298">
        <v>265</v>
      </c>
      <c r="H104" s="300">
        <v>267</v>
      </c>
      <c r="I104" s="301">
        <v>257</v>
      </c>
      <c r="J104" s="301">
        <v>291</v>
      </c>
      <c r="K104" s="296">
        <v>297</v>
      </c>
      <c r="L104" s="207"/>
      <c r="M104" s="207"/>
      <c r="N104" s="207"/>
      <c r="O104" s="207"/>
      <c r="P104" s="207"/>
      <c r="Q104" s="207"/>
    </row>
    <row r="105" spans="2:17" x14ac:dyDescent="0.2">
      <c r="B105" s="69" t="s">
        <v>24</v>
      </c>
      <c r="C105" s="312"/>
      <c r="D105" s="304"/>
      <c r="E105" s="304"/>
      <c r="F105" s="305"/>
      <c r="G105" s="298"/>
      <c r="H105" s="300"/>
      <c r="I105" s="301"/>
      <c r="J105" s="301"/>
      <c r="K105" s="296"/>
      <c r="L105" s="207">
        <v>270</v>
      </c>
      <c r="M105" s="207">
        <v>274</v>
      </c>
      <c r="N105" s="206">
        <v>253</v>
      </c>
      <c r="O105" s="206">
        <v>278</v>
      </c>
      <c r="P105" s="206">
        <v>296</v>
      </c>
      <c r="Q105" s="206">
        <v>279</v>
      </c>
    </row>
    <row r="106" spans="2:17" x14ac:dyDescent="0.2">
      <c r="B106" s="69" t="s">
        <v>9</v>
      </c>
      <c r="C106" s="53">
        <v>3816</v>
      </c>
      <c r="D106" s="37">
        <v>3879</v>
      </c>
      <c r="E106" s="37">
        <v>3893</v>
      </c>
      <c r="F106" s="54">
        <v>3982</v>
      </c>
      <c r="G106" s="55">
        <v>4117</v>
      </c>
      <c r="H106" s="38">
        <v>4159</v>
      </c>
      <c r="I106" s="70">
        <v>4189</v>
      </c>
      <c r="J106" s="166">
        <v>4224</v>
      </c>
      <c r="K106" s="208">
        <v>4246</v>
      </c>
      <c r="L106" s="204">
        <v>4272</v>
      </c>
      <c r="M106" s="204">
        <v>4281</v>
      </c>
      <c r="N106" s="204">
        <v>4294</v>
      </c>
      <c r="O106" s="204">
        <v>4314</v>
      </c>
      <c r="P106" s="204">
        <v>4354</v>
      </c>
      <c r="Q106" s="204">
        <v>4343</v>
      </c>
    </row>
    <row r="107" spans="2:17" ht="14.25" customHeight="1" x14ac:dyDescent="0.2">
      <c r="B107" s="71" t="s">
        <v>36</v>
      </c>
      <c r="C107" s="322">
        <v>1131</v>
      </c>
      <c r="D107" s="304">
        <v>1142</v>
      </c>
      <c r="E107" s="304">
        <v>1143</v>
      </c>
      <c r="F107" s="305">
        <v>1174</v>
      </c>
      <c r="G107" s="298">
        <v>1207</v>
      </c>
      <c r="H107" s="300">
        <v>1219</v>
      </c>
      <c r="I107" s="301">
        <v>1260</v>
      </c>
      <c r="J107" s="301">
        <v>1288</v>
      </c>
      <c r="K107" s="296">
        <v>1293</v>
      </c>
      <c r="L107" s="207"/>
      <c r="M107" s="207"/>
      <c r="N107" s="207"/>
      <c r="O107" s="207"/>
      <c r="P107" s="207"/>
      <c r="Q107" s="207"/>
    </row>
    <row r="108" spans="2:17" x14ac:dyDescent="0.2">
      <c r="B108" s="69" t="s">
        <v>44</v>
      </c>
      <c r="C108" s="312"/>
      <c r="D108" s="304"/>
      <c r="E108" s="304"/>
      <c r="F108" s="305"/>
      <c r="G108" s="298"/>
      <c r="H108" s="300"/>
      <c r="I108" s="301"/>
      <c r="J108" s="301"/>
      <c r="K108" s="296"/>
      <c r="L108" s="206">
        <v>1293</v>
      </c>
      <c r="M108" s="206">
        <v>1311</v>
      </c>
      <c r="N108" s="206">
        <v>1309</v>
      </c>
      <c r="O108" s="206">
        <v>1324</v>
      </c>
      <c r="P108" s="206">
        <v>1347</v>
      </c>
      <c r="Q108" s="206">
        <v>1346</v>
      </c>
    </row>
    <row r="109" spans="2:17" x14ac:dyDescent="0.2">
      <c r="B109" s="69" t="s">
        <v>37</v>
      </c>
      <c r="C109" s="53">
        <v>491</v>
      </c>
      <c r="D109" s="37">
        <v>489</v>
      </c>
      <c r="E109" s="37">
        <v>486</v>
      </c>
      <c r="F109" s="54">
        <v>490</v>
      </c>
      <c r="G109" s="55">
        <v>483</v>
      </c>
      <c r="H109" s="38">
        <v>487</v>
      </c>
      <c r="I109" s="70">
        <v>481</v>
      </c>
      <c r="J109" s="166">
        <v>479</v>
      </c>
      <c r="K109" s="208">
        <v>474</v>
      </c>
      <c r="L109" s="16">
        <v>478</v>
      </c>
      <c r="M109" s="16">
        <v>474</v>
      </c>
      <c r="N109" s="204">
        <v>473</v>
      </c>
      <c r="O109" s="204">
        <v>478</v>
      </c>
      <c r="P109" s="204">
        <v>474</v>
      </c>
      <c r="Q109" s="204">
        <v>470</v>
      </c>
    </row>
    <row r="110" spans="2:17" x14ac:dyDescent="0.2">
      <c r="B110" s="69" t="s">
        <v>48</v>
      </c>
      <c r="C110" s="53">
        <v>505</v>
      </c>
      <c r="D110" s="37">
        <v>530</v>
      </c>
      <c r="E110" s="37">
        <v>537</v>
      </c>
      <c r="F110" s="54">
        <v>539</v>
      </c>
      <c r="G110" s="55">
        <v>543</v>
      </c>
      <c r="H110" s="38">
        <v>543</v>
      </c>
      <c r="I110" s="70">
        <v>537</v>
      </c>
      <c r="J110" s="166">
        <v>525</v>
      </c>
      <c r="K110" s="208">
        <v>539</v>
      </c>
      <c r="L110" s="16">
        <v>553</v>
      </c>
      <c r="M110" s="16">
        <v>550</v>
      </c>
      <c r="N110" s="204">
        <v>550</v>
      </c>
      <c r="O110" s="204">
        <v>544</v>
      </c>
      <c r="P110" s="204">
        <v>551</v>
      </c>
      <c r="Q110" s="204">
        <v>558</v>
      </c>
    </row>
    <row r="111" spans="2:17" x14ac:dyDescent="0.2">
      <c r="B111" s="69" t="s">
        <v>38</v>
      </c>
      <c r="C111" s="53">
        <v>271</v>
      </c>
      <c r="D111" s="37">
        <v>276</v>
      </c>
      <c r="E111" s="37">
        <v>279</v>
      </c>
      <c r="F111" s="54">
        <v>283</v>
      </c>
      <c r="G111" s="55">
        <v>288</v>
      </c>
      <c r="H111" s="38">
        <v>286</v>
      </c>
      <c r="I111" s="70">
        <v>287</v>
      </c>
      <c r="J111" s="166">
        <v>287</v>
      </c>
      <c r="K111" s="208">
        <v>287</v>
      </c>
      <c r="L111" s="16">
        <v>289</v>
      </c>
      <c r="M111" s="16">
        <v>288</v>
      </c>
      <c r="N111" s="204">
        <v>286</v>
      </c>
      <c r="O111" s="204">
        <v>287</v>
      </c>
      <c r="P111" s="204">
        <v>296</v>
      </c>
      <c r="Q111" s="204">
        <v>297</v>
      </c>
    </row>
    <row r="112" spans="2:17" x14ac:dyDescent="0.2">
      <c r="B112" s="69" t="s">
        <v>39</v>
      </c>
      <c r="C112" s="53">
        <v>272</v>
      </c>
      <c r="D112" s="37">
        <v>277</v>
      </c>
      <c r="E112" s="37">
        <v>278</v>
      </c>
      <c r="F112" s="54">
        <v>278</v>
      </c>
      <c r="G112" s="55">
        <v>268</v>
      </c>
      <c r="H112" s="38">
        <v>271</v>
      </c>
      <c r="I112" s="70">
        <v>271</v>
      </c>
      <c r="J112" s="166">
        <v>278</v>
      </c>
      <c r="K112" s="208">
        <v>277</v>
      </c>
      <c r="L112" s="16">
        <v>265</v>
      </c>
      <c r="M112" s="16">
        <v>267</v>
      </c>
      <c r="N112" s="204">
        <v>269</v>
      </c>
      <c r="O112" s="204">
        <v>268</v>
      </c>
      <c r="P112" s="204">
        <v>269</v>
      </c>
      <c r="Q112" s="204">
        <v>262</v>
      </c>
    </row>
    <row r="113" spans="2:17" x14ac:dyDescent="0.2">
      <c r="B113" s="69" t="s">
        <v>40</v>
      </c>
      <c r="C113" s="53">
        <v>206</v>
      </c>
      <c r="D113" s="37">
        <v>219</v>
      </c>
      <c r="E113" s="37">
        <v>222</v>
      </c>
      <c r="F113" s="54">
        <v>225</v>
      </c>
      <c r="G113" s="55">
        <v>227</v>
      </c>
      <c r="H113" s="38">
        <v>227</v>
      </c>
      <c r="I113" s="70">
        <v>216</v>
      </c>
      <c r="J113" s="166">
        <v>227</v>
      </c>
      <c r="K113" s="208">
        <v>232</v>
      </c>
      <c r="L113" s="16">
        <v>223</v>
      </c>
      <c r="M113" s="16">
        <v>226</v>
      </c>
      <c r="N113" s="16">
        <v>214</v>
      </c>
      <c r="O113" s="16">
        <v>224</v>
      </c>
      <c r="P113" s="16">
        <v>224</v>
      </c>
      <c r="Q113" s="16">
        <v>215</v>
      </c>
    </row>
    <row r="114" spans="2:17" x14ac:dyDescent="0.2">
      <c r="B114" s="69" t="s">
        <v>49</v>
      </c>
      <c r="C114" s="53">
        <v>303</v>
      </c>
      <c r="D114" s="37">
        <v>292</v>
      </c>
      <c r="E114" s="37">
        <v>288</v>
      </c>
      <c r="F114" s="54">
        <v>299</v>
      </c>
      <c r="G114" s="55">
        <v>302</v>
      </c>
      <c r="H114" s="38">
        <v>301</v>
      </c>
      <c r="I114" s="70">
        <v>304</v>
      </c>
      <c r="J114" s="166">
        <v>315</v>
      </c>
      <c r="K114" s="208">
        <v>318</v>
      </c>
      <c r="L114" s="16">
        <v>316</v>
      </c>
      <c r="M114" s="16">
        <v>310</v>
      </c>
      <c r="N114" s="204">
        <v>312</v>
      </c>
      <c r="O114" s="204">
        <v>314</v>
      </c>
      <c r="P114" s="204">
        <v>312</v>
      </c>
      <c r="Q114" s="204">
        <v>313</v>
      </c>
    </row>
    <row r="115" spans="2:17" x14ac:dyDescent="0.2">
      <c r="B115" s="69" t="s">
        <v>50</v>
      </c>
      <c r="C115" s="58">
        <v>643</v>
      </c>
      <c r="D115" s="59">
        <v>656</v>
      </c>
      <c r="E115" s="59">
        <v>648</v>
      </c>
      <c r="F115" s="54">
        <v>661</v>
      </c>
      <c r="G115" s="55">
        <v>656</v>
      </c>
      <c r="H115" s="38">
        <v>681</v>
      </c>
      <c r="I115" s="70">
        <v>680</v>
      </c>
      <c r="J115" s="166">
        <v>696</v>
      </c>
      <c r="K115" s="208">
        <v>695</v>
      </c>
      <c r="L115" s="16">
        <v>703</v>
      </c>
      <c r="M115" s="16">
        <v>725</v>
      </c>
      <c r="N115" s="204">
        <v>733</v>
      </c>
      <c r="O115" s="204">
        <v>727</v>
      </c>
      <c r="P115" s="204">
        <v>741</v>
      </c>
      <c r="Q115" s="204">
        <v>739</v>
      </c>
    </row>
    <row r="116" spans="2:17" x14ac:dyDescent="0.2">
      <c r="B116" s="72" t="s">
        <v>84</v>
      </c>
      <c r="C116" s="63">
        <v>4190</v>
      </c>
      <c r="D116" s="63">
        <v>4261</v>
      </c>
      <c r="E116" s="63">
        <v>4277</v>
      </c>
      <c r="F116" s="63">
        <v>4351</v>
      </c>
      <c r="G116" s="64">
        <v>4382</v>
      </c>
      <c r="H116" s="42">
        <v>4426</v>
      </c>
      <c r="I116" s="73">
        <v>4446</v>
      </c>
      <c r="J116" s="73">
        <v>4515</v>
      </c>
      <c r="K116" s="209">
        <v>4543</v>
      </c>
      <c r="L116" s="211">
        <v>4542</v>
      </c>
      <c r="M116" s="211">
        <v>4555</v>
      </c>
      <c r="N116" s="211">
        <v>4547</v>
      </c>
      <c r="O116" s="211">
        <v>4592</v>
      </c>
      <c r="P116" s="211">
        <v>4650</v>
      </c>
      <c r="Q116" s="211">
        <v>4622</v>
      </c>
    </row>
    <row r="118" spans="2:17" ht="15" x14ac:dyDescent="0.2">
      <c r="B118" s="34" t="s">
        <v>85</v>
      </c>
    </row>
    <row r="120" spans="2:17" x14ac:dyDescent="0.2">
      <c r="B120" s="48"/>
      <c r="C120" s="49">
        <v>41518</v>
      </c>
      <c r="D120" s="49">
        <v>41609</v>
      </c>
      <c r="E120" s="49">
        <v>41699</v>
      </c>
      <c r="F120" s="49">
        <v>41791</v>
      </c>
      <c r="G120" s="50">
        <v>41883</v>
      </c>
      <c r="H120" s="27" t="s">
        <v>119</v>
      </c>
      <c r="I120" s="67" t="s">
        <v>121</v>
      </c>
      <c r="J120" s="67" t="s">
        <v>123</v>
      </c>
      <c r="K120" s="67" t="s">
        <v>128</v>
      </c>
      <c r="L120" s="196" t="s">
        <v>135</v>
      </c>
      <c r="M120" s="229" t="s">
        <v>140</v>
      </c>
      <c r="N120" s="230" t="s">
        <v>143</v>
      </c>
      <c r="O120" s="235" t="s">
        <v>149</v>
      </c>
      <c r="P120" s="241" t="s">
        <v>151</v>
      </c>
      <c r="Q120" s="242" t="s">
        <v>153</v>
      </c>
    </row>
    <row r="121" spans="2:17" x14ac:dyDescent="0.2">
      <c r="B121" s="74" t="s">
        <v>85</v>
      </c>
      <c r="C121" s="75">
        <v>359</v>
      </c>
      <c r="D121" s="76">
        <v>659</v>
      </c>
      <c r="E121" s="76">
        <v>180</v>
      </c>
      <c r="F121" s="77">
        <v>224</v>
      </c>
      <c r="G121" s="78">
        <v>382</v>
      </c>
      <c r="H121" s="29">
        <v>585</v>
      </c>
      <c r="I121" s="79">
        <v>166</v>
      </c>
      <c r="J121" s="79">
        <v>213</v>
      </c>
      <c r="K121" s="212">
        <v>345</v>
      </c>
      <c r="L121" s="16">
        <v>619</v>
      </c>
      <c r="M121" s="16">
        <v>129</v>
      </c>
      <c r="N121" s="204">
        <v>147</v>
      </c>
      <c r="O121" s="204">
        <v>286</v>
      </c>
      <c r="P121" s="204">
        <v>533</v>
      </c>
      <c r="Q121" s="204">
        <v>178</v>
      </c>
    </row>
  </sheetData>
  <mergeCells count="189">
    <mergeCell ref="C107:C108"/>
    <mergeCell ref="D107:D108"/>
    <mergeCell ref="E107:E108"/>
    <mergeCell ref="F107:F108"/>
    <mergeCell ref="G107:G108"/>
    <mergeCell ref="H107:H108"/>
    <mergeCell ref="C104:C105"/>
    <mergeCell ref="D104:D105"/>
    <mergeCell ref="E104:E105"/>
    <mergeCell ref="F104:F105"/>
    <mergeCell ref="G104:G105"/>
    <mergeCell ref="H104:H105"/>
    <mergeCell ref="H90:H91"/>
    <mergeCell ref="H49:H50"/>
    <mergeCell ref="H87:H88"/>
    <mergeCell ref="H70:H71"/>
    <mergeCell ref="H75:H76"/>
    <mergeCell ref="H78:H79"/>
    <mergeCell ref="I70:I71"/>
    <mergeCell ref="I75:I76"/>
    <mergeCell ref="I78:I79"/>
    <mergeCell ref="C99:C100"/>
    <mergeCell ref="D99:D100"/>
    <mergeCell ref="E99:E100"/>
    <mergeCell ref="F99:F100"/>
    <mergeCell ref="G99:G100"/>
    <mergeCell ref="H99:H100"/>
    <mergeCell ref="C93:C94"/>
    <mergeCell ref="J99:J100"/>
    <mergeCell ref="J93:J94"/>
    <mergeCell ref="D93:D94"/>
    <mergeCell ref="E93:E94"/>
    <mergeCell ref="F93:F94"/>
    <mergeCell ref="G93:G94"/>
    <mergeCell ref="H93:H94"/>
    <mergeCell ref="C90:C91"/>
    <mergeCell ref="D90:D91"/>
    <mergeCell ref="E90:E91"/>
    <mergeCell ref="F90:F91"/>
    <mergeCell ref="G90:G91"/>
    <mergeCell ref="C49:C50"/>
    <mergeCell ref="D49:D50"/>
    <mergeCell ref="E49:E50"/>
    <mergeCell ref="F49:F50"/>
    <mergeCell ref="G49:G50"/>
    <mergeCell ref="C87:C88"/>
    <mergeCell ref="D87:D88"/>
    <mergeCell ref="E87:E88"/>
    <mergeCell ref="F87:F88"/>
    <mergeCell ref="G87:G88"/>
    <mergeCell ref="C75:C76"/>
    <mergeCell ref="D75:D76"/>
    <mergeCell ref="E75:E76"/>
    <mergeCell ref="F75:F76"/>
    <mergeCell ref="G75:G76"/>
    <mergeCell ref="C78:C79"/>
    <mergeCell ref="D78:D79"/>
    <mergeCell ref="E78:E79"/>
    <mergeCell ref="F78:F79"/>
    <mergeCell ref="C41:C42"/>
    <mergeCell ref="D41:D42"/>
    <mergeCell ref="E41:E42"/>
    <mergeCell ref="F41:F42"/>
    <mergeCell ref="G41:G42"/>
    <mergeCell ref="H41:H42"/>
    <mergeCell ref="C46:C47"/>
    <mergeCell ref="D46:D47"/>
    <mergeCell ref="E46:E47"/>
    <mergeCell ref="F46:F47"/>
    <mergeCell ref="G46:G47"/>
    <mergeCell ref="H46:H47"/>
    <mergeCell ref="C32:C33"/>
    <mergeCell ref="D32:D33"/>
    <mergeCell ref="E32:E33"/>
    <mergeCell ref="F32:F33"/>
    <mergeCell ref="G32:G33"/>
    <mergeCell ref="H32:H33"/>
    <mergeCell ref="C35:C36"/>
    <mergeCell ref="D35:D36"/>
    <mergeCell ref="E35:E36"/>
    <mergeCell ref="F35:F36"/>
    <mergeCell ref="G35:G36"/>
    <mergeCell ref="H35:H36"/>
    <mergeCell ref="I107:I108"/>
    <mergeCell ref="I99:I100"/>
    <mergeCell ref="I87:I88"/>
    <mergeCell ref="I90:I91"/>
    <mergeCell ref="I93:I94"/>
    <mergeCell ref="I104:I105"/>
    <mergeCell ref="D6:D7"/>
    <mergeCell ref="E6:E7"/>
    <mergeCell ref="F6:F7"/>
    <mergeCell ref="G6:G7"/>
    <mergeCell ref="H6:H7"/>
    <mergeCell ref="D9:D10"/>
    <mergeCell ref="E9:E10"/>
    <mergeCell ref="F9:F10"/>
    <mergeCell ref="G9:G10"/>
    <mergeCell ref="H9:H10"/>
    <mergeCell ref="D15:D16"/>
    <mergeCell ref="E15:E16"/>
    <mergeCell ref="F15:F16"/>
    <mergeCell ref="G15:G16"/>
    <mergeCell ref="H15:H16"/>
    <mergeCell ref="D20:D21"/>
    <mergeCell ref="E20:E21"/>
    <mergeCell ref="F20:F21"/>
    <mergeCell ref="G78:G79"/>
    <mergeCell ref="C6:C7"/>
    <mergeCell ref="I29:I30"/>
    <mergeCell ref="I46:I47"/>
    <mergeCell ref="I35:I36"/>
    <mergeCell ref="I41:I42"/>
    <mergeCell ref="C70:C71"/>
    <mergeCell ref="D70:D71"/>
    <mergeCell ref="E70:E71"/>
    <mergeCell ref="F70:F71"/>
    <mergeCell ref="G70:G71"/>
    <mergeCell ref="C61:C62"/>
    <mergeCell ref="C64:C65"/>
    <mergeCell ref="D64:D65"/>
    <mergeCell ref="E64:E65"/>
    <mergeCell ref="F64:F65"/>
    <mergeCell ref="C9:C10"/>
    <mergeCell ref="C15:C16"/>
    <mergeCell ref="C20:C21"/>
    <mergeCell ref="G20:G21"/>
    <mergeCell ref="H20:H21"/>
    <mergeCell ref="C29:C30"/>
    <mergeCell ref="D29:D30"/>
    <mergeCell ref="E29:E30"/>
    <mergeCell ref="F29:F30"/>
    <mergeCell ref="D61:D62"/>
    <mergeCell ref="E61:E62"/>
    <mergeCell ref="F61:F62"/>
    <mergeCell ref="G61:G62"/>
    <mergeCell ref="I61:I62"/>
    <mergeCell ref="H61:H62"/>
    <mergeCell ref="G64:G65"/>
    <mergeCell ref="I6:I7"/>
    <mergeCell ref="I9:I10"/>
    <mergeCell ref="I15:I16"/>
    <mergeCell ref="I20:I21"/>
    <mergeCell ref="G29:G30"/>
    <mergeCell ref="H29:H30"/>
    <mergeCell ref="H64:H65"/>
    <mergeCell ref="I32:I33"/>
    <mergeCell ref="I64:I65"/>
    <mergeCell ref="I49:I50"/>
    <mergeCell ref="J6:J7"/>
    <mergeCell ref="J9:J10"/>
    <mergeCell ref="J15:J16"/>
    <mergeCell ref="J20:J21"/>
    <mergeCell ref="J104:J105"/>
    <mergeCell ref="J107:J108"/>
    <mergeCell ref="J35:J36"/>
    <mergeCell ref="J32:J33"/>
    <mergeCell ref="J29:J30"/>
    <mergeCell ref="J90:J91"/>
    <mergeCell ref="J87:J88"/>
    <mergeCell ref="J49:J50"/>
    <mergeCell ref="J46:J47"/>
    <mergeCell ref="J41:J42"/>
    <mergeCell ref="J78:J79"/>
    <mergeCell ref="J75:J76"/>
    <mergeCell ref="J70:J71"/>
    <mergeCell ref="J64:J65"/>
    <mergeCell ref="J61:J62"/>
    <mergeCell ref="K35:K36"/>
    <mergeCell ref="K41:K42"/>
    <mergeCell ref="K46:K47"/>
    <mergeCell ref="K49:K50"/>
    <mergeCell ref="K61:K62"/>
    <mergeCell ref="K64:K65"/>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Q121"/>
  <sheetViews>
    <sheetView zoomScaleNormal="100" zoomScaleSheetLayoutView="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136</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2">
        <v>9146</v>
      </c>
      <c r="D6" s="308">
        <v>9600</v>
      </c>
      <c r="E6" s="308">
        <v>8806</v>
      </c>
      <c r="F6" s="311">
        <v>9057</v>
      </c>
      <c r="G6" s="297">
        <v>9146</v>
      </c>
      <c r="H6" s="313">
        <v>9556</v>
      </c>
      <c r="I6" s="316">
        <v>8804</v>
      </c>
      <c r="J6" s="316">
        <v>9048</v>
      </c>
      <c r="K6" s="314">
        <v>8983</v>
      </c>
      <c r="L6" s="205"/>
      <c r="M6" s="205"/>
      <c r="N6" s="205"/>
      <c r="O6" s="205"/>
      <c r="P6" s="205"/>
      <c r="Q6" s="205"/>
    </row>
    <row r="7" spans="2:17" x14ac:dyDescent="0.2">
      <c r="B7" s="52" t="s">
        <v>3</v>
      </c>
      <c r="C7" s="303"/>
      <c r="D7" s="304"/>
      <c r="E7" s="304"/>
      <c r="F7" s="305"/>
      <c r="G7" s="298"/>
      <c r="H7" s="313"/>
      <c r="I7" s="317"/>
      <c r="J7" s="317"/>
      <c r="K7" s="315"/>
      <c r="L7" s="206">
        <v>9298</v>
      </c>
      <c r="M7" s="206">
        <v>8740</v>
      </c>
      <c r="N7" s="206">
        <v>8916</v>
      </c>
      <c r="O7" s="206">
        <v>9205</v>
      </c>
      <c r="P7" s="206">
        <v>9494</v>
      </c>
      <c r="Q7" s="206">
        <v>8952</v>
      </c>
    </row>
    <row r="8" spans="2:17" x14ac:dyDescent="0.2">
      <c r="B8" s="52" t="s">
        <v>4</v>
      </c>
      <c r="C8" s="53">
        <v>11212</v>
      </c>
      <c r="D8" s="37">
        <v>11843</v>
      </c>
      <c r="E8" s="37">
        <v>11024</v>
      </c>
      <c r="F8" s="54">
        <v>11079</v>
      </c>
      <c r="G8" s="55">
        <v>11018</v>
      </c>
      <c r="H8" s="29">
        <v>11610</v>
      </c>
      <c r="I8" s="83">
        <v>10800</v>
      </c>
      <c r="J8" s="168">
        <v>10836</v>
      </c>
      <c r="K8" s="213">
        <v>10655</v>
      </c>
      <c r="L8" s="204">
        <v>11326</v>
      </c>
      <c r="M8" s="204">
        <v>10625</v>
      </c>
      <c r="N8" s="204">
        <v>10660</v>
      </c>
      <c r="O8" s="204">
        <v>10691</v>
      </c>
      <c r="P8" s="204">
        <v>11275</v>
      </c>
      <c r="Q8" s="204">
        <v>10622</v>
      </c>
    </row>
    <row r="9" spans="2:17" x14ac:dyDescent="0.2">
      <c r="B9" s="56" t="s">
        <v>28</v>
      </c>
      <c r="C9" s="303">
        <v>10399</v>
      </c>
      <c r="D9" s="304">
        <v>10969</v>
      </c>
      <c r="E9" s="304">
        <v>10146</v>
      </c>
      <c r="F9" s="305">
        <v>10218</v>
      </c>
      <c r="G9" s="298">
        <v>10106</v>
      </c>
      <c r="H9" s="313">
        <v>10641</v>
      </c>
      <c r="I9" s="317">
        <v>9904</v>
      </c>
      <c r="J9" s="317">
        <v>9986</v>
      </c>
      <c r="K9" s="315">
        <v>9854</v>
      </c>
      <c r="L9" s="207"/>
      <c r="M9" s="207"/>
      <c r="N9" s="207"/>
      <c r="O9" s="207"/>
      <c r="P9" s="207"/>
      <c r="Q9" s="207"/>
    </row>
    <row r="10" spans="2:17" x14ac:dyDescent="0.2">
      <c r="B10" s="52" t="s">
        <v>12</v>
      </c>
      <c r="C10" s="303"/>
      <c r="D10" s="304"/>
      <c r="E10" s="304"/>
      <c r="F10" s="305"/>
      <c r="G10" s="298"/>
      <c r="H10" s="313"/>
      <c r="I10" s="317"/>
      <c r="J10" s="317"/>
      <c r="K10" s="315"/>
      <c r="L10" s="206">
        <v>10356</v>
      </c>
      <c r="M10" s="206">
        <v>9464</v>
      </c>
      <c r="N10" s="206">
        <v>9386</v>
      </c>
      <c r="O10" s="206">
        <v>9470</v>
      </c>
      <c r="P10" s="206">
        <v>9715</v>
      </c>
      <c r="Q10" s="206">
        <v>9304</v>
      </c>
    </row>
    <row r="11" spans="2:17" x14ac:dyDescent="0.2">
      <c r="B11" s="52" t="s">
        <v>125</v>
      </c>
      <c r="C11" s="53">
        <v>7741</v>
      </c>
      <c r="D11" s="37">
        <v>8057</v>
      </c>
      <c r="E11" s="37">
        <v>7506</v>
      </c>
      <c r="F11" s="54">
        <v>7667</v>
      </c>
      <c r="G11" s="55">
        <v>7777</v>
      </c>
      <c r="H11" s="29">
        <v>7990</v>
      </c>
      <c r="I11" s="83">
        <v>7460</v>
      </c>
      <c r="J11" s="168">
        <v>7691</v>
      </c>
      <c r="K11" s="213">
        <v>7561</v>
      </c>
      <c r="L11" s="204">
        <v>7810</v>
      </c>
      <c r="M11" s="204">
        <v>7358</v>
      </c>
      <c r="N11" s="204">
        <v>7540</v>
      </c>
      <c r="O11" s="204">
        <v>7718</v>
      </c>
      <c r="P11" s="204">
        <v>8060</v>
      </c>
      <c r="Q11" s="204">
        <v>7572</v>
      </c>
    </row>
    <row r="12" spans="2:17" x14ac:dyDescent="0.2">
      <c r="B12" s="52" t="s">
        <v>132</v>
      </c>
      <c r="C12" s="53">
        <v>359</v>
      </c>
      <c r="D12" s="37">
        <v>343</v>
      </c>
      <c r="E12" s="37">
        <v>323</v>
      </c>
      <c r="F12" s="54">
        <v>340</v>
      </c>
      <c r="G12" s="55">
        <v>358</v>
      </c>
      <c r="H12" s="29">
        <v>346</v>
      </c>
      <c r="I12" s="83">
        <v>345</v>
      </c>
      <c r="J12" s="168">
        <v>313</v>
      </c>
      <c r="K12" s="213">
        <v>344</v>
      </c>
      <c r="L12" s="16">
        <v>347</v>
      </c>
      <c r="M12" s="16">
        <v>391</v>
      </c>
      <c r="N12" s="204">
        <v>424</v>
      </c>
      <c r="O12" s="204">
        <v>437</v>
      </c>
      <c r="P12" s="204">
        <v>447</v>
      </c>
      <c r="Q12" s="204">
        <v>389</v>
      </c>
    </row>
    <row r="13" spans="2:17" x14ac:dyDescent="0.2">
      <c r="B13" s="52" t="s">
        <v>31</v>
      </c>
      <c r="C13" s="53">
        <v>1593</v>
      </c>
      <c r="D13" s="37">
        <v>1774</v>
      </c>
      <c r="E13" s="37">
        <v>1568</v>
      </c>
      <c r="F13" s="54">
        <v>1615</v>
      </c>
      <c r="G13" s="55">
        <v>1622</v>
      </c>
      <c r="H13" s="29">
        <v>1857</v>
      </c>
      <c r="I13" s="83">
        <v>1598</v>
      </c>
      <c r="J13" s="168">
        <v>1609</v>
      </c>
      <c r="K13" s="213">
        <v>1593</v>
      </c>
      <c r="L13" s="204">
        <v>1804</v>
      </c>
      <c r="M13" s="204">
        <v>1877</v>
      </c>
      <c r="N13" s="204">
        <v>1902</v>
      </c>
      <c r="O13" s="204">
        <v>1901</v>
      </c>
      <c r="P13" s="204">
        <v>2132</v>
      </c>
      <c r="Q13" s="204">
        <v>1894</v>
      </c>
    </row>
    <row r="14" spans="2:17" x14ac:dyDescent="0.2">
      <c r="B14" s="52" t="s">
        <v>42</v>
      </c>
      <c r="C14" s="53">
        <v>266</v>
      </c>
      <c r="D14" s="37">
        <v>300</v>
      </c>
      <c r="E14" s="37">
        <v>287</v>
      </c>
      <c r="F14" s="54">
        <v>296</v>
      </c>
      <c r="G14" s="55">
        <v>301</v>
      </c>
      <c r="H14" s="29">
        <v>332</v>
      </c>
      <c r="I14" s="83">
        <v>297</v>
      </c>
      <c r="J14" s="168">
        <v>285</v>
      </c>
      <c r="K14" s="213">
        <v>286</v>
      </c>
      <c r="L14" s="16">
        <v>307</v>
      </c>
      <c r="M14" s="16">
        <v>275</v>
      </c>
      <c r="N14" s="204">
        <v>324</v>
      </c>
      <c r="O14" s="204">
        <v>370</v>
      </c>
      <c r="P14" s="204">
        <v>415</v>
      </c>
      <c r="Q14" s="204">
        <v>415</v>
      </c>
    </row>
    <row r="15" spans="2:17" x14ac:dyDescent="0.2">
      <c r="B15" s="56" t="s">
        <v>29</v>
      </c>
      <c r="C15" s="303">
        <v>3752</v>
      </c>
      <c r="D15" s="304">
        <v>4428</v>
      </c>
      <c r="E15" s="304">
        <v>3651</v>
      </c>
      <c r="F15" s="305">
        <v>3715</v>
      </c>
      <c r="G15" s="298">
        <v>3706</v>
      </c>
      <c r="H15" s="313">
        <v>4353</v>
      </c>
      <c r="I15" s="317">
        <v>3571</v>
      </c>
      <c r="J15" s="317">
        <v>3615</v>
      </c>
      <c r="K15" s="315">
        <v>3537</v>
      </c>
      <c r="L15" s="207"/>
      <c r="M15" s="207"/>
      <c r="N15" s="207"/>
      <c r="O15" s="207"/>
      <c r="P15" s="207"/>
      <c r="Q15" s="207"/>
    </row>
    <row r="16" spans="2:17" x14ac:dyDescent="0.2">
      <c r="B16" s="52" t="s">
        <v>5</v>
      </c>
      <c r="C16" s="303"/>
      <c r="D16" s="304"/>
      <c r="E16" s="304"/>
      <c r="F16" s="305"/>
      <c r="G16" s="298"/>
      <c r="H16" s="313"/>
      <c r="I16" s="317"/>
      <c r="J16" s="317"/>
      <c r="K16" s="315"/>
      <c r="L16" s="206">
        <v>4090</v>
      </c>
      <c r="M16" s="206">
        <v>3461</v>
      </c>
      <c r="N16" s="206">
        <v>3500</v>
      </c>
      <c r="O16" s="206">
        <v>3542</v>
      </c>
      <c r="P16" s="206">
        <v>3976</v>
      </c>
      <c r="Q16" s="206">
        <v>3449</v>
      </c>
    </row>
    <row r="17" spans="2:17" x14ac:dyDescent="0.2">
      <c r="B17" s="52" t="s">
        <v>6</v>
      </c>
      <c r="C17" s="53">
        <v>6161</v>
      </c>
      <c r="D17" s="37">
        <v>6412</v>
      </c>
      <c r="E17" s="37">
        <v>5873</v>
      </c>
      <c r="F17" s="54">
        <v>6039</v>
      </c>
      <c r="G17" s="55">
        <v>6070</v>
      </c>
      <c r="H17" s="29">
        <v>6346</v>
      </c>
      <c r="I17" s="83">
        <v>5870</v>
      </c>
      <c r="J17" s="168">
        <v>6005</v>
      </c>
      <c r="K17" s="213">
        <v>5863</v>
      </c>
      <c r="L17" s="204">
        <v>6209</v>
      </c>
      <c r="M17" s="204">
        <v>5816</v>
      </c>
      <c r="N17" s="204">
        <v>5944</v>
      </c>
      <c r="O17" s="204">
        <v>6045</v>
      </c>
      <c r="P17" s="204">
        <v>6406</v>
      </c>
      <c r="Q17" s="204">
        <v>5931</v>
      </c>
    </row>
    <row r="18" spans="2:17" x14ac:dyDescent="0.2">
      <c r="B18" s="52" t="s">
        <v>7</v>
      </c>
      <c r="C18" s="53">
        <v>6392</v>
      </c>
      <c r="D18" s="37">
        <v>6500</v>
      </c>
      <c r="E18" s="37">
        <v>6219</v>
      </c>
      <c r="F18" s="54">
        <v>6261</v>
      </c>
      <c r="G18" s="55">
        <v>6243</v>
      </c>
      <c r="H18" s="29">
        <v>6309</v>
      </c>
      <c r="I18" s="83">
        <v>6053</v>
      </c>
      <c r="J18" s="168">
        <v>6096</v>
      </c>
      <c r="K18" s="213">
        <v>6058</v>
      </c>
      <c r="L18" s="204">
        <v>6166</v>
      </c>
      <c r="M18" s="204">
        <v>5952</v>
      </c>
      <c r="N18" s="204">
        <v>5931</v>
      </c>
      <c r="O18" s="206">
        <v>6013</v>
      </c>
      <c r="P18" s="206">
        <v>6105</v>
      </c>
      <c r="Q18" s="206">
        <v>5912</v>
      </c>
    </row>
    <row r="19" spans="2:17" x14ac:dyDescent="0.2">
      <c r="B19" s="52" t="s">
        <v>8</v>
      </c>
      <c r="C19" s="53">
        <v>4053</v>
      </c>
      <c r="D19" s="37">
        <v>4103</v>
      </c>
      <c r="E19" s="37">
        <v>4087</v>
      </c>
      <c r="F19" s="54">
        <v>4121</v>
      </c>
      <c r="G19" s="55">
        <v>4145</v>
      </c>
      <c r="H19" s="29">
        <v>4158</v>
      </c>
      <c r="I19" s="83">
        <v>4110</v>
      </c>
      <c r="J19" s="168">
        <v>4168</v>
      </c>
      <c r="K19" s="213">
        <v>4180</v>
      </c>
      <c r="L19" s="204">
        <v>4159</v>
      </c>
      <c r="M19" s="204">
        <v>4136</v>
      </c>
      <c r="N19" s="204">
        <v>4201</v>
      </c>
      <c r="O19" s="204">
        <v>4296</v>
      </c>
      <c r="P19" s="204">
        <v>4282</v>
      </c>
      <c r="Q19" s="204">
        <v>4282</v>
      </c>
    </row>
    <row r="20" spans="2:17" x14ac:dyDescent="0.2">
      <c r="B20" s="56" t="s">
        <v>30</v>
      </c>
      <c r="C20" s="303">
        <v>5354</v>
      </c>
      <c r="D20" s="304">
        <v>6404</v>
      </c>
      <c r="E20" s="304">
        <v>5187</v>
      </c>
      <c r="F20" s="305">
        <v>5585</v>
      </c>
      <c r="G20" s="298">
        <v>5402</v>
      </c>
      <c r="H20" s="313">
        <v>6304</v>
      </c>
      <c r="I20" s="317">
        <v>5096</v>
      </c>
      <c r="J20" s="317">
        <v>5199</v>
      </c>
      <c r="K20" s="315">
        <v>5063</v>
      </c>
      <c r="L20" s="207"/>
      <c r="M20" s="207"/>
      <c r="N20" s="207"/>
      <c r="O20" s="207"/>
      <c r="P20" s="207"/>
      <c r="Q20" s="207"/>
    </row>
    <row r="21" spans="2:17" x14ac:dyDescent="0.2">
      <c r="B21" s="52" t="s">
        <v>24</v>
      </c>
      <c r="C21" s="303"/>
      <c r="D21" s="304"/>
      <c r="E21" s="304"/>
      <c r="F21" s="305"/>
      <c r="G21" s="298"/>
      <c r="H21" s="313"/>
      <c r="I21" s="317"/>
      <c r="J21" s="317"/>
      <c r="K21" s="315"/>
      <c r="L21" s="206">
        <v>5876</v>
      </c>
      <c r="M21" s="206">
        <v>4896</v>
      </c>
      <c r="N21" s="206">
        <v>5153</v>
      </c>
      <c r="O21" s="206">
        <v>5326</v>
      </c>
      <c r="P21" s="206">
        <v>5922</v>
      </c>
      <c r="Q21" s="206">
        <v>4993</v>
      </c>
    </row>
    <row r="22" spans="2:17" x14ac:dyDescent="0.2">
      <c r="B22" s="52" t="s">
        <v>9</v>
      </c>
      <c r="C22" s="58">
        <v>15004</v>
      </c>
      <c r="D22" s="59">
        <v>15039</v>
      </c>
      <c r="E22" s="59">
        <v>14643</v>
      </c>
      <c r="F22" s="54">
        <v>14551</v>
      </c>
      <c r="G22" s="55">
        <v>14762</v>
      </c>
      <c r="H22" s="29">
        <v>14862</v>
      </c>
      <c r="I22" s="83">
        <v>14508</v>
      </c>
      <c r="J22" s="168">
        <v>14685</v>
      </c>
      <c r="K22" s="213">
        <v>14575</v>
      </c>
      <c r="L22" s="204">
        <v>14748</v>
      </c>
      <c r="M22" s="204">
        <v>14469</v>
      </c>
      <c r="N22" s="204">
        <v>14423</v>
      </c>
      <c r="O22" s="204">
        <v>14570</v>
      </c>
      <c r="P22" s="204">
        <v>14847</v>
      </c>
      <c r="Q22" s="204">
        <v>14581</v>
      </c>
    </row>
    <row r="23" spans="2:17" x14ac:dyDescent="0.2">
      <c r="B23" s="60" t="s">
        <v>81</v>
      </c>
      <c r="C23" s="61">
        <v>20358</v>
      </c>
      <c r="D23" s="62">
        <v>21443</v>
      </c>
      <c r="E23" s="62">
        <v>19830</v>
      </c>
      <c r="F23" s="63">
        <v>20136</v>
      </c>
      <c r="G23" s="64">
        <v>20164</v>
      </c>
      <c r="H23" s="31">
        <v>21166</v>
      </c>
      <c r="I23" s="84">
        <v>19604</v>
      </c>
      <c r="J23" s="84">
        <v>19884</v>
      </c>
      <c r="K23" s="214">
        <v>19638</v>
      </c>
      <c r="L23" s="211">
        <v>20624</v>
      </c>
      <c r="M23" s="211">
        <v>19365</v>
      </c>
      <c r="N23" s="211">
        <v>19576</v>
      </c>
      <c r="O23" s="211">
        <v>19896</v>
      </c>
      <c r="P23" s="211">
        <v>20769</v>
      </c>
      <c r="Q23" s="211">
        <v>19574</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5198</v>
      </c>
      <c r="D29" s="308">
        <v>5576</v>
      </c>
      <c r="E29" s="308">
        <v>5171</v>
      </c>
      <c r="F29" s="311">
        <v>5290</v>
      </c>
      <c r="G29" s="297">
        <v>5434</v>
      </c>
      <c r="H29" s="299">
        <v>5678</v>
      </c>
      <c r="I29" s="302">
        <v>5222</v>
      </c>
      <c r="J29" s="302">
        <v>5299</v>
      </c>
      <c r="K29" s="295">
        <v>5242</v>
      </c>
      <c r="L29" s="205"/>
      <c r="M29" s="205"/>
      <c r="N29" s="205"/>
      <c r="O29" s="205"/>
      <c r="P29" s="205"/>
      <c r="Q29" s="205"/>
    </row>
    <row r="30" spans="2:17" x14ac:dyDescent="0.2">
      <c r="B30" s="69" t="s">
        <v>14</v>
      </c>
      <c r="C30" s="303"/>
      <c r="D30" s="304"/>
      <c r="E30" s="304"/>
      <c r="F30" s="305"/>
      <c r="G30" s="298"/>
      <c r="H30" s="300"/>
      <c r="I30" s="301"/>
      <c r="J30" s="301"/>
      <c r="K30" s="296"/>
      <c r="L30" s="206">
        <v>5448</v>
      </c>
      <c r="M30" s="206">
        <v>5276</v>
      </c>
      <c r="N30" s="206">
        <v>5350</v>
      </c>
      <c r="O30" s="206">
        <v>5431</v>
      </c>
      <c r="P30" s="206">
        <v>5645</v>
      </c>
      <c r="Q30" s="206">
        <v>5337</v>
      </c>
    </row>
    <row r="31" spans="2:17" x14ac:dyDescent="0.2">
      <c r="B31" s="69" t="s">
        <v>43</v>
      </c>
      <c r="C31" s="53">
        <v>2978</v>
      </c>
      <c r="D31" s="37">
        <v>2962</v>
      </c>
      <c r="E31" s="37">
        <v>2774</v>
      </c>
      <c r="F31" s="54">
        <v>2804</v>
      </c>
      <c r="G31" s="55">
        <v>2797</v>
      </c>
      <c r="H31" s="38">
        <v>2826</v>
      </c>
      <c r="I31" s="70">
        <v>2779</v>
      </c>
      <c r="J31" s="166">
        <v>2794</v>
      </c>
      <c r="K31" s="208">
        <v>2826</v>
      </c>
      <c r="L31" s="204">
        <v>2924</v>
      </c>
      <c r="M31" s="204">
        <v>2764</v>
      </c>
      <c r="N31" s="204">
        <v>2838</v>
      </c>
      <c r="O31" s="204">
        <v>3010</v>
      </c>
      <c r="P31" s="204">
        <v>2982</v>
      </c>
      <c r="Q31" s="204">
        <v>2981</v>
      </c>
    </row>
    <row r="32" spans="2:17" x14ac:dyDescent="0.2">
      <c r="B32" s="71" t="s">
        <v>2</v>
      </c>
      <c r="C32" s="303">
        <v>4888</v>
      </c>
      <c r="D32" s="304">
        <v>5080</v>
      </c>
      <c r="E32" s="304">
        <v>4655</v>
      </c>
      <c r="F32" s="305">
        <v>4753</v>
      </c>
      <c r="G32" s="298">
        <v>4890</v>
      </c>
      <c r="H32" s="300">
        <v>5037</v>
      </c>
      <c r="I32" s="301">
        <v>4704</v>
      </c>
      <c r="J32" s="301">
        <v>4826</v>
      </c>
      <c r="K32" s="296">
        <v>4826</v>
      </c>
      <c r="L32" s="207"/>
      <c r="M32" s="207"/>
      <c r="N32" s="207"/>
      <c r="O32" s="207"/>
      <c r="P32" s="207"/>
      <c r="Q32" s="207"/>
    </row>
    <row r="33" spans="2:17" x14ac:dyDescent="0.2">
      <c r="B33" s="69" t="s">
        <v>3</v>
      </c>
      <c r="C33" s="303"/>
      <c r="D33" s="304"/>
      <c r="E33" s="304"/>
      <c r="F33" s="305"/>
      <c r="G33" s="298"/>
      <c r="H33" s="300"/>
      <c r="I33" s="301"/>
      <c r="J33" s="301"/>
      <c r="K33" s="296"/>
      <c r="L33" s="206">
        <v>4944</v>
      </c>
      <c r="M33" s="206">
        <v>4708</v>
      </c>
      <c r="N33" s="206">
        <v>4832</v>
      </c>
      <c r="O33" s="206">
        <v>5033</v>
      </c>
      <c r="P33" s="206">
        <v>5129</v>
      </c>
      <c r="Q33" s="206">
        <v>4908</v>
      </c>
    </row>
    <row r="34" spans="2:17" x14ac:dyDescent="0.2">
      <c r="B34" s="69" t="s">
        <v>4</v>
      </c>
      <c r="C34" s="53">
        <v>3288</v>
      </c>
      <c r="D34" s="37">
        <v>3458</v>
      </c>
      <c r="E34" s="37">
        <v>3290</v>
      </c>
      <c r="F34" s="54">
        <v>3341</v>
      </c>
      <c r="G34" s="55">
        <v>3341</v>
      </c>
      <c r="H34" s="38">
        <v>3467</v>
      </c>
      <c r="I34" s="70">
        <v>3297</v>
      </c>
      <c r="J34" s="166">
        <v>3267</v>
      </c>
      <c r="K34" s="208">
        <v>3242</v>
      </c>
      <c r="L34" s="204">
        <v>3428</v>
      </c>
      <c r="M34" s="204">
        <v>3332</v>
      </c>
      <c r="N34" s="204">
        <v>3356</v>
      </c>
      <c r="O34" s="204">
        <v>3408</v>
      </c>
      <c r="P34" s="204">
        <v>3498</v>
      </c>
      <c r="Q34" s="204">
        <v>3410</v>
      </c>
    </row>
    <row r="35" spans="2:17" x14ac:dyDescent="0.2">
      <c r="B35" s="71" t="s">
        <v>28</v>
      </c>
      <c r="C35" s="303">
        <v>4038</v>
      </c>
      <c r="D35" s="304">
        <v>4197</v>
      </c>
      <c r="E35" s="304">
        <v>3905</v>
      </c>
      <c r="F35" s="305">
        <v>3911</v>
      </c>
      <c r="G35" s="298">
        <v>3847</v>
      </c>
      <c r="H35" s="300">
        <v>4018</v>
      </c>
      <c r="I35" s="301">
        <v>3757</v>
      </c>
      <c r="J35" s="301">
        <v>3795</v>
      </c>
      <c r="K35" s="296">
        <v>3787</v>
      </c>
      <c r="L35" s="207"/>
      <c r="M35" s="207"/>
      <c r="N35" s="207"/>
      <c r="O35" s="207"/>
      <c r="P35" s="207"/>
      <c r="Q35" s="207"/>
    </row>
    <row r="36" spans="2:17" x14ac:dyDescent="0.2">
      <c r="B36" s="69" t="s">
        <v>12</v>
      </c>
      <c r="C36" s="303"/>
      <c r="D36" s="304"/>
      <c r="E36" s="304"/>
      <c r="F36" s="305"/>
      <c r="G36" s="298"/>
      <c r="H36" s="300"/>
      <c r="I36" s="301"/>
      <c r="J36" s="301"/>
      <c r="K36" s="296"/>
      <c r="L36" s="206">
        <v>3944</v>
      </c>
      <c r="M36" s="206">
        <v>3690</v>
      </c>
      <c r="N36" s="206">
        <v>3608</v>
      </c>
      <c r="O36" s="206">
        <v>3713</v>
      </c>
      <c r="P36" s="206">
        <v>3751</v>
      </c>
      <c r="Q36" s="206">
        <v>3649</v>
      </c>
    </row>
    <row r="37" spans="2:17" x14ac:dyDescent="0.2">
      <c r="B37" s="69" t="s">
        <v>125</v>
      </c>
      <c r="C37" s="53">
        <v>3284</v>
      </c>
      <c r="D37" s="37">
        <v>3463</v>
      </c>
      <c r="E37" s="37">
        <v>3206</v>
      </c>
      <c r="F37" s="54">
        <v>3285</v>
      </c>
      <c r="G37" s="55">
        <v>3439</v>
      </c>
      <c r="H37" s="38">
        <v>3511</v>
      </c>
      <c r="I37" s="70">
        <v>3321</v>
      </c>
      <c r="J37" s="166">
        <v>3426</v>
      </c>
      <c r="K37" s="208">
        <v>3391</v>
      </c>
      <c r="L37" s="204">
        <v>3510</v>
      </c>
      <c r="M37" s="204">
        <v>3303</v>
      </c>
      <c r="N37" s="204">
        <v>3452</v>
      </c>
      <c r="O37" s="204">
        <v>3564</v>
      </c>
      <c r="P37" s="204">
        <v>3668</v>
      </c>
      <c r="Q37" s="204">
        <v>3501</v>
      </c>
    </row>
    <row r="38" spans="2:17" x14ac:dyDescent="0.2">
      <c r="B38" s="52" t="s">
        <v>132</v>
      </c>
      <c r="C38" s="53">
        <v>172</v>
      </c>
      <c r="D38" s="37">
        <v>166</v>
      </c>
      <c r="E38" s="37">
        <v>154</v>
      </c>
      <c r="F38" s="54">
        <v>166</v>
      </c>
      <c r="G38" s="55">
        <v>175</v>
      </c>
      <c r="H38" s="38">
        <v>165</v>
      </c>
      <c r="I38" s="70">
        <v>173</v>
      </c>
      <c r="J38" s="166">
        <v>147</v>
      </c>
      <c r="K38" s="208">
        <v>157</v>
      </c>
      <c r="L38" s="16">
        <v>152</v>
      </c>
      <c r="M38" s="16">
        <v>173</v>
      </c>
      <c r="N38" s="204">
        <v>199</v>
      </c>
      <c r="O38" s="206">
        <v>212</v>
      </c>
      <c r="P38" s="206">
        <v>202</v>
      </c>
      <c r="Q38" s="206">
        <v>184</v>
      </c>
    </row>
    <row r="39" spans="2:17" x14ac:dyDescent="0.2">
      <c r="B39" s="69" t="s">
        <v>31</v>
      </c>
      <c r="C39" s="53">
        <v>570</v>
      </c>
      <c r="D39" s="37">
        <v>583</v>
      </c>
      <c r="E39" s="37">
        <v>549</v>
      </c>
      <c r="F39" s="54">
        <v>589</v>
      </c>
      <c r="G39" s="55">
        <v>623</v>
      </c>
      <c r="H39" s="38">
        <v>651</v>
      </c>
      <c r="I39" s="70">
        <v>597</v>
      </c>
      <c r="J39" s="166">
        <v>589</v>
      </c>
      <c r="K39" s="208">
        <v>596</v>
      </c>
      <c r="L39" s="16">
        <v>616</v>
      </c>
      <c r="M39" s="16">
        <v>734</v>
      </c>
      <c r="N39" s="204">
        <v>746</v>
      </c>
      <c r="O39" s="204">
        <v>748</v>
      </c>
      <c r="P39" s="204">
        <v>772</v>
      </c>
      <c r="Q39" s="204">
        <v>747</v>
      </c>
    </row>
    <row r="40" spans="2:17" x14ac:dyDescent="0.2">
      <c r="B40" s="69" t="s">
        <v>42</v>
      </c>
      <c r="C40" s="53">
        <v>112</v>
      </c>
      <c r="D40" s="37">
        <v>129</v>
      </c>
      <c r="E40" s="37">
        <v>131</v>
      </c>
      <c r="F40" s="54">
        <v>143</v>
      </c>
      <c r="G40" s="55">
        <v>147</v>
      </c>
      <c r="H40" s="38">
        <v>159</v>
      </c>
      <c r="I40" s="70">
        <v>153</v>
      </c>
      <c r="J40" s="166">
        <v>136</v>
      </c>
      <c r="K40" s="208">
        <v>137</v>
      </c>
      <c r="L40" s="16">
        <v>150</v>
      </c>
      <c r="M40" s="16">
        <v>140</v>
      </c>
      <c r="N40" s="16">
        <v>183</v>
      </c>
      <c r="O40" s="204">
        <v>204</v>
      </c>
      <c r="P40" s="204">
        <v>234</v>
      </c>
      <c r="Q40" s="204">
        <v>237</v>
      </c>
    </row>
    <row r="41" spans="2:17" x14ac:dyDescent="0.2">
      <c r="B41" s="71" t="s">
        <v>29</v>
      </c>
      <c r="C41" s="303">
        <v>1902</v>
      </c>
      <c r="D41" s="304">
        <v>2097</v>
      </c>
      <c r="E41" s="304">
        <v>1921</v>
      </c>
      <c r="F41" s="305">
        <v>1933</v>
      </c>
      <c r="G41" s="298">
        <v>1993</v>
      </c>
      <c r="H41" s="300">
        <v>2216</v>
      </c>
      <c r="I41" s="301">
        <v>1992</v>
      </c>
      <c r="J41" s="301">
        <v>2005</v>
      </c>
      <c r="K41" s="296">
        <v>1969</v>
      </c>
      <c r="L41" s="207"/>
      <c r="M41" s="207"/>
      <c r="N41" s="207"/>
      <c r="O41" s="207"/>
      <c r="P41" s="207"/>
      <c r="Q41" s="207"/>
    </row>
    <row r="42" spans="2:17" x14ac:dyDescent="0.2">
      <c r="B42" s="69" t="s">
        <v>5</v>
      </c>
      <c r="C42" s="303"/>
      <c r="D42" s="304"/>
      <c r="E42" s="304"/>
      <c r="F42" s="305"/>
      <c r="G42" s="298"/>
      <c r="H42" s="300"/>
      <c r="I42" s="301"/>
      <c r="J42" s="301"/>
      <c r="K42" s="296"/>
      <c r="L42" s="206">
        <v>2125</v>
      </c>
      <c r="M42" s="206">
        <v>1960</v>
      </c>
      <c r="N42" s="206">
        <v>2021</v>
      </c>
      <c r="O42" s="206">
        <v>2050</v>
      </c>
      <c r="P42" s="206">
        <v>2160</v>
      </c>
      <c r="Q42" s="206">
        <v>2097</v>
      </c>
    </row>
    <row r="43" spans="2:17" x14ac:dyDescent="0.2">
      <c r="B43" s="69" t="s">
        <v>6</v>
      </c>
      <c r="C43" s="53">
        <v>2215</v>
      </c>
      <c r="D43" s="37">
        <v>2320</v>
      </c>
      <c r="E43" s="37">
        <v>2112</v>
      </c>
      <c r="F43" s="54">
        <v>2251</v>
      </c>
      <c r="G43" s="55">
        <v>2300</v>
      </c>
      <c r="H43" s="38">
        <v>2355</v>
      </c>
      <c r="I43" s="70">
        <v>2195</v>
      </c>
      <c r="J43" s="166">
        <v>2228</v>
      </c>
      <c r="K43" s="208">
        <v>2209</v>
      </c>
      <c r="L43" s="204">
        <v>2293</v>
      </c>
      <c r="M43" s="204">
        <v>2201</v>
      </c>
      <c r="N43" s="204">
        <v>2263</v>
      </c>
      <c r="O43" s="204">
        <v>2375</v>
      </c>
      <c r="P43" s="204">
        <v>2468</v>
      </c>
      <c r="Q43" s="204">
        <v>2334</v>
      </c>
    </row>
    <row r="44" spans="2:17" x14ac:dyDescent="0.2">
      <c r="B44" s="69" t="s">
        <v>7</v>
      </c>
      <c r="C44" s="53">
        <v>2597</v>
      </c>
      <c r="D44" s="37">
        <v>2630</v>
      </c>
      <c r="E44" s="37">
        <v>2469</v>
      </c>
      <c r="F44" s="54">
        <v>2474</v>
      </c>
      <c r="G44" s="55">
        <v>2480</v>
      </c>
      <c r="H44" s="38">
        <v>2500</v>
      </c>
      <c r="I44" s="70">
        <v>2378</v>
      </c>
      <c r="J44" s="166">
        <v>2400</v>
      </c>
      <c r="K44" s="208">
        <v>2425</v>
      </c>
      <c r="L44" s="204">
        <v>2497</v>
      </c>
      <c r="M44" s="204">
        <v>2428</v>
      </c>
      <c r="N44" s="204">
        <v>2413</v>
      </c>
      <c r="O44" s="204">
        <v>2495</v>
      </c>
      <c r="P44" s="204">
        <v>2529</v>
      </c>
      <c r="Q44" s="204">
        <v>2404</v>
      </c>
    </row>
    <row r="45" spans="2:17" x14ac:dyDescent="0.2">
      <c r="B45" s="69" t="s">
        <v>8</v>
      </c>
      <c r="C45" s="53">
        <v>1462</v>
      </c>
      <c r="D45" s="37">
        <v>1491</v>
      </c>
      <c r="E45" s="37">
        <v>1443</v>
      </c>
      <c r="F45" s="54">
        <v>1436</v>
      </c>
      <c r="G45" s="55">
        <v>1458</v>
      </c>
      <c r="H45" s="38">
        <v>1433</v>
      </c>
      <c r="I45" s="70">
        <v>1436</v>
      </c>
      <c r="J45" s="166">
        <v>1460</v>
      </c>
      <c r="K45" s="208">
        <v>1465</v>
      </c>
      <c r="L45" s="204">
        <v>1457</v>
      </c>
      <c r="M45" s="204">
        <v>1451</v>
      </c>
      <c r="N45" s="204">
        <v>1491</v>
      </c>
      <c r="O45" s="204">
        <v>1521</v>
      </c>
      <c r="P45" s="204">
        <v>1470</v>
      </c>
      <c r="Q45" s="204">
        <v>1483</v>
      </c>
    </row>
    <row r="46" spans="2:17" x14ac:dyDescent="0.2">
      <c r="B46" s="71" t="s">
        <v>30</v>
      </c>
      <c r="C46" s="303">
        <v>3538</v>
      </c>
      <c r="D46" s="304">
        <v>3791</v>
      </c>
      <c r="E46" s="304">
        <v>3513</v>
      </c>
      <c r="F46" s="305">
        <v>3669</v>
      </c>
      <c r="G46" s="298">
        <v>3798</v>
      </c>
      <c r="H46" s="300">
        <v>3958</v>
      </c>
      <c r="I46" s="301">
        <v>3607</v>
      </c>
      <c r="J46" s="301">
        <v>3577</v>
      </c>
      <c r="K46" s="296">
        <v>3534</v>
      </c>
      <c r="L46" s="207"/>
      <c r="M46" s="207"/>
      <c r="N46" s="207"/>
      <c r="O46" s="207"/>
      <c r="P46" s="207"/>
      <c r="Q46" s="207"/>
    </row>
    <row r="47" spans="2:17" x14ac:dyDescent="0.2">
      <c r="B47" s="69" t="s">
        <v>24</v>
      </c>
      <c r="C47" s="303"/>
      <c r="D47" s="304"/>
      <c r="E47" s="304"/>
      <c r="F47" s="305"/>
      <c r="G47" s="298"/>
      <c r="H47" s="300"/>
      <c r="I47" s="301"/>
      <c r="J47" s="301"/>
      <c r="K47" s="296"/>
      <c r="L47" s="206">
        <v>3652</v>
      </c>
      <c r="M47" s="206">
        <v>3534</v>
      </c>
      <c r="N47" s="206">
        <v>3647</v>
      </c>
      <c r="O47" s="206">
        <v>3739</v>
      </c>
      <c r="P47" s="206">
        <v>3782</v>
      </c>
      <c r="Q47" s="206">
        <v>3581</v>
      </c>
    </row>
    <row r="48" spans="2:17" x14ac:dyDescent="0.2">
      <c r="B48" s="69" t="s">
        <v>9</v>
      </c>
      <c r="C48" s="53">
        <v>4638</v>
      </c>
      <c r="D48" s="37">
        <v>4747</v>
      </c>
      <c r="E48" s="37">
        <v>4432</v>
      </c>
      <c r="F48" s="54">
        <v>4425</v>
      </c>
      <c r="G48" s="55">
        <v>4433</v>
      </c>
      <c r="H48" s="38">
        <v>4546</v>
      </c>
      <c r="I48" s="70">
        <v>4394</v>
      </c>
      <c r="J48" s="166">
        <v>4516</v>
      </c>
      <c r="K48" s="208">
        <v>4534</v>
      </c>
      <c r="L48" s="204">
        <v>4720</v>
      </c>
      <c r="M48" s="204">
        <v>4506</v>
      </c>
      <c r="N48" s="204">
        <v>4541</v>
      </c>
      <c r="O48" s="204">
        <v>4702</v>
      </c>
      <c r="P48" s="204">
        <v>4845</v>
      </c>
      <c r="Q48" s="204">
        <v>4737</v>
      </c>
    </row>
    <row r="49" spans="2:17" x14ac:dyDescent="0.2">
      <c r="B49" s="71" t="s">
        <v>122</v>
      </c>
      <c r="C49" s="303">
        <v>1273</v>
      </c>
      <c r="D49" s="304">
        <v>1282</v>
      </c>
      <c r="E49" s="304">
        <v>1205</v>
      </c>
      <c r="F49" s="305">
        <v>1229</v>
      </c>
      <c r="G49" s="298">
        <v>1247</v>
      </c>
      <c r="H49" s="300">
        <v>1286</v>
      </c>
      <c r="I49" s="301">
        <v>1241</v>
      </c>
      <c r="J49" s="301">
        <v>1234</v>
      </c>
      <c r="K49" s="296">
        <v>1282</v>
      </c>
      <c r="L49" s="207"/>
      <c r="M49" s="207"/>
      <c r="N49" s="207"/>
      <c r="O49" s="207"/>
      <c r="P49" s="207"/>
      <c r="Q49" s="207"/>
    </row>
    <row r="50" spans="2:17" x14ac:dyDescent="0.2">
      <c r="B50" s="69" t="s">
        <v>44</v>
      </c>
      <c r="C50" s="303"/>
      <c r="D50" s="304"/>
      <c r="E50" s="304"/>
      <c r="F50" s="305"/>
      <c r="G50" s="298"/>
      <c r="H50" s="300"/>
      <c r="I50" s="301"/>
      <c r="J50" s="301"/>
      <c r="K50" s="296"/>
      <c r="L50" s="206">
        <v>1357</v>
      </c>
      <c r="M50" s="206">
        <v>1269</v>
      </c>
      <c r="N50" s="206">
        <v>1322</v>
      </c>
      <c r="O50" s="206">
        <v>1385</v>
      </c>
      <c r="P50" s="206">
        <v>1414</v>
      </c>
      <c r="Q50" s="206">
        <v>1429</v>
      </c>
    </row>
    <row r="51" spans="2:17" x14ac:dyDescent="0.2">
      <c r="B51" s="69" t="s">
        <v>45</v>
      </c>
      <c r="C51" s="53">
        <v>451</v>
      </c>
      <c r="D51" s="37">
        <v>439</v>
      </c>
      <c r="E51" s="37">
        <v>418</v>
      </c>
      <c r="F51" s="54">
        <v>425</v>
      </c>
      <c r="G51" s="55">
        <v>429</v>
      </c>
      <c r="H51" s="38">
        <v>427</v>
      </c>
      <c r="I51" s="70">
        <v>437</v>
      </c>
      <c r="J51" s="166">
        <v>473</v>
      </c>
      <c r="K51" s="208">
        <v>460</v>
      </c>
      <c r="L51" s="16">
        <v>460</v>
      </c>
      <c r="M51" s="16">
        <v>446</v>
      </c>
      <c r="N51" s="204">
        <v>449</v>
      </c>
      <c r="O51" s="204">
        <v>482</v>
      </c>
      <c r="P51" s="204">
        <v>482</v>
      </c>
      <c r="Q51" s="204">
        <v>451</v>
      </c>
    </row>
    <row r="52" spans="2:17" x14ac:dyDescent="0.2">
      <c r="B52" s="69" t="s">
        <v>32</v>
      </c>
      <c r="C52" s="53">
        <v>298</v>
      </c>
      <c r="D52" s="37">
        <v>292</v>
      </c>
      <c r="E52" s="37">
        <v>279</v>
      </c>
      <c r="F52" s="54">
        <v>272</v>
      </c>
      <c r="G52" s="55">
        <v>263</v>
      </c>
      <c r="H52" s="38">
        <v>236</v>
      </c>
      <c r="I52" s="70">
        <v>238</v>
      </c>
      <c r="J52" s="166">
        <v>212</v>
      </c>
      <c r="K52" s="208">
        <v>238</v>
      </c>
      <c r="L52" s="16">
        <v>222</v>
      </c>
      <c r="M52" s="16">
        <v>216</v>
      </c>
      <c r="N52" s="204">
        <v>209</v>
      </c>
      <c r="O52" s="204">
        <v>234</v>
      </c>
      <c r="P52" s="204">
        <v>217</v>
      </c>
      <c r="Q52" s="204">
        <v>234</v>
      </c>
    </row>
    <row r="53" spans="2:17" x14ac:dyDescent="0.2">
      <c r="B53" s="69" t="s">
        <v>33</v>
      </c>
      <c r="C53" s="53">
        <v>113</v>
      </c>
      <c r="D53" s="37">
        <v>125</v>
      </c>
      <c r="E53" s="37">
        <v>107</v>
      </c>
      <c r="F53" s="54">
        <v>111</v>
      </c>
      <c r="G53" s="55">
        <v>113</v>
      </c>
      <c r="H53" s="38">
        <v>122</v>
      </c>
      <c r="I53" s="70">
        <v>123</v>
      </c>
      <c r="J53" s="166">
        <v>119</v>
      </c>
      <c r="K53" s="208">
        <v>118</v>
      </c>
      <c r="L53" s="16">
        <v>123</v>
      </c>
      <c r="M53" s="16">
        <v>107</v>
      </c>
      <c r="N53" s="204">
        <v>108</v>
      </c>
      <c r="O53" s="204">
        <v>106</v>
      </c>
      <c r="P53" s="204">
        <v>104</v>
      </c>
      <c r="Q53" s="204">
        <v>100</v>
      </c>
    </row>
    <row r="54" spans="2:17" x14ac:dyDescent="0.2">
      <c r="B54" s="69" t="s">
        <v>34</v>
      </c>
      <c r="C54" s="53">
        <v>52</v>
      </c>
      <c r="D54" s="37">
        <v>50</v>
      </c>
      <c r="E54" s="37">
        <v>49</v>
      </c>
      <c r="F54" s="54">
        <v>43</v>
      </c>
      <c r="G54" s="55">
        <v>44</v>
      </c>
      <c r="H54" s="38">
        <v>49</v>
      </c>
      <c r="I54" s="70">
        <v>44</v>
      </c>
      <c r="J54" s="166">
        <v>41</v>
      </c>
      <c r="K54" s="208">
        <v>45</v>
      </c>
      <c r="L54" s="16">
        <v>45</v>
      </c>
      <c r="M54" s="16">
        <v>32</v>
      </c>
      <c r="N54" s="16">
        <v>39</v>
      </c>
      <c r="O54" s="16">
        <v>35</v>
      </c>
      <c r="P54" s="16">
        <v>37</v>
      </c>
      <c r="Q54" s="16">
        <v>39</v>
      </c>
    </row>
    <row r="55" spans="2:17" x14ac:dyDescent="0.2">
      <c r="B55" s="69" t="s">
        <v>46</v>
      </c>
      <c r="C55" s="58">
        <v>791</v>
      </c>
      <c r="D55" s="59">
        <v>774</v>
      </c>
      <c r="E55" s="59">
        <v>716</v>
      </c>
      <c r="F55" s="54">
        <v>724</v>
      </c>
      <c r="G55" s="55">
        <v>701</v>
      </c>
      <c r="H55" s="38">
        <v>706</v>
      </c>
      <c r="I55" s="70">
        <v>696</v>
      </c>
      <c r="J55" s="166">
        <v>715</v>
      </c>
      <c r="K55" s="208">
        <v>683</v>
      </c>
      <c r="L55" s="16">
        <v>717</v>
      </c>
      <c r="M55" s="16">
        <v>694</v>
      </c>
      <c r="N55" s="204">
        <v>711</v>
      </c>
      <c r="O55" s="204">
        <v>768</v>
      </c>
      <c r="P55" s="204">
        <v>728</v>
      </c>
      <c r="Q55" s="204">
        <v>728</v>
      </c>
    </row>
    <row r="56" spans="2:17" x14ac:dyDescent="0.2">
      <c r="B56" s="72" t="s">
        <v>82</v>
      </c>
      <c r="C56" s="63">
        <v>8176</v>
      </c>
      <c r="D56" s="63">
        <v>8538</v>
      </c>
      <c r="E56" s="63">
        <v>7945</v>
      </c>
      <c r="F56" s="63">
        <v>8094</v>
      </c>
      <c r="G56" s="64">
        <v>8231</v>
      </c>
      <c r="H56" s="42">
        <v>8504</v>
      </c>
      <c r="I56" s="73">
        <v>8001</v>
      </c>
      <c r="J56" s="73">
        <v>8093</v>
      </c>
      <c r="K56" s="209">
        <v>8068</v>
      </c>
      <c r="L56" s="211">
        <v>8372</v>
      </c>
      <c r="M56" s="211">
        <v>8040</v>
      </c>
      <c r="N56" s="211">
        <v>8188</v>
      </c>
      <c r="O56" s="211">
        <v>8441</v>
      </c>
      <c r="P56" s="211">
        <v>8627</v>
      </c>
      <c r="Q56" s="211">
        <v>8318</v>
      </c>
    </row>
    <row r="58" spans="2:17" ht="15" x14ac:dyDescent="0.2">
      <c r="B58" s="34" t="s">
        <v>115</v>
      </c>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481</v>
      </c>
      <c r="D61" s="308">
        <v>455</v>
      </c>
      <c r="E61" s="308">
        <v>440</v>
      </c>
      <c r="F61" s="311">
        <v>425</v>
      </c>
      <c r="G61" s="297">
        <v>410</v>
      </c>
      <c r="H61" s="299">
        <v>410</v>
      </c>
      <c r="I61" s="302">
        <v>393</v>
      </c>
      <c r="J61" s="302">
        <v>381</v>
      </c>
      <c r="K61" s="295">
        <v>380</v>
      </c>
      <c r="L61" s="205"/>
      <c r="M61" s="205"/>
      <c r="N61" s="205"/>
      <c r="O61" s="205"/>
      <c r="P61" s="205"/>
      <c r="Q61" s="205"/>
    </row>
    <row r="62" spans="2:17" x14ac:dyDescent="0.2">
      <c r="B62" s="69" t="s">
        <v>3</v>
      </c>
      <c r="C62" s="303"/>
      <c r="D62" s="304"/>
      <c r="E62" s="304"/>
      <c r="F62" s="305"/>
      <c r="G62" s="298"/>
      <c r="H62" s="300"/>
      <c r="I62" s="301"/>
      <c r="J62" s="301"/>
      <c r="K62" s="296"/>
      <c r="L62" s="207">
        <v>377</v>
      </c>
      <c r="M62" s="207">
        <v>370</v>
      </c>
      <c r="N62" s="206">
        <v>361</v>
      </c>
      <c r="O62" s="206">
        <v>364</v>
      </c>
      <c r="P62" s="206">
        <v>353</v>
      </c>
      <c r="Q62" s="206">
        <v>345</v>
      </c>
    </row>
    <row r="63" spans="2:17" x14ac:dyDescent="0.2">
      <c r="B63" s="69" t="s">
        <v>4</v>
      </c>
      <c r="C63" s="53">
        <v>4249</v>
      </c>
      <c r="D63" s="37">
        <v>4196</v>
      </c>
      <c r="E63" s="37">
        <v>4085</v>
      </c>
      <c r="F63" s="54">
        <v>4000</v>
      </c>
      <c r="G63" s="55">
        <v>3929</v>
      </c>
      <c r="H63" s="38">
        <v>3937</v>
      </c>
      <c r="I63" s="70">
        <v>3814</v>
      </c>
      <c r="J63" s="166">
        <v>3793</v>
      </c>
      <c r="K63" s="208">
        <v>3664</v>
      </c>
      <c r="L63" s="204">
        <v>3744</v>
      </c>
      <c r="M63" s="204">
        <v>3660</v>
      </c>
      <c r="N63" s="204">
        <v>3608</v>
      </c>
      <c r="O63" s="204">
        <v>3516</v>
      </c>
      <c r="P63" s="204">
        <v>3562</v>
      </c>
      <c r="Q63" s="204">
        <v>3422</v>
      </c>
    </row>
    <row r="64" spans="2:17" x14ac:dyDescent="0.2">
      <c r="B64" s="71" t="s">
        <v>28</v>
      </c>
      <c r="C64" s="303">
        <v>2002</v>
      </c>
      <c r="D64" s="304">
        <v>1974</v>
      </c>
      <c r="E64" s="304">
        <v>1880</v>
      </c>
      <c r="F64" s="305">
        <v>1834</v>
      </c>
      <c r="G64" s="298">
        <v>1799</v>
      </c>
      <c r="H64" s="300">
        <v>1802</v>
      </c>
      <c r="I64" s="301">
        <v>1725</v>
      </c>
      <c r="J64" s="301">
        <v>1678</v>
      </c>
      <c r="K64" s="296">
        <v>1623</v>
      </c>
      <c r="L64" s="207"/>
      <c r="M64" s="207"/>
      <c r="N64" s="207"/>
      <c r="O64" s="207"/>
      <c r="P64" s="207"/>
      <c r="Q64" s="207"/>
    </row>
    <row r="65" spans="2:17" x14ac:dyDescent="0.2">
      <c r="B65" s="69" t="s">
        <v>12</v>
      </c>
      <c r="C65" s="303"/>
      <c r="D65" s="304"/>
      <c r="E65" s="304"/>
      <c r="F65" s="305"/>
      <c r="G65" s="298"/>
      <c r="H65" s="300"/>
      <c r="I65" s="301"/>
      <c r="J65" s="301"/>
      <c r="K65" s="296"/>
      <c r="L65" s="206">
        <v>1651</v>
      </c>
      <c r="M65" s="206">
        <v>1505</v>
      </c>
      <c r="N65" s="206">
        <v>1490</v>
      </c>
      <c r="O65" s="206">
        <v>1440</v>
      </c>
      <c r="P65" s="206">
        <v>1420</v>
      </c>
      <c r="Q65" s="206">
        <v>1359</v>
      </c>
    </row>
    <row r="66" spans="2:17" x14ac:dyDescent="0.2">
      <c r="B66" s="69" t="s">
        <v>125</v>
      </c>
      <c r="C66" s="53">
        <v>2387</v>
      </c>
      <c r="D66" s="37">
        <v>2342</v>
      </c>
      <c r="E66" s="37">
        <v>2311</v>
      </c>
      <c r="F66" s="54">
        <v>2271</v>
      </c>
      <c r="G66" s="55">
        <v>2224</v>
      </c>
      <c r="H66" s="38">
        <v>2210</v>
      </c>
      <c r="I66" s="70">
        <v>2144</v>
      </c>
      <c r="J66" s="166">
        <v>2166</v>
      </c>
      <c r="K66" s="208">
        <v>2090</v>
      </c>
      <c r="L66" s="204">
        <v>2113</v>
      </c>
      <c r="M66" s="204">
        <v>2091</v>
      </c>
      <c r="N66" s="204">
        <v>2058</v>
      </c>
      <c r="O66" s="204">
        <v>2020</v>
      </c>
      <c r="P66" s="204">
        <v>2061</v>
      </c>
      <c r="Q66" s="204">
        <v>1992</v>
      </c>
    </row>
    <row r="67" spans="2:17" x14ac:dyDescent="0.2">
      <c r="B67" s="52" t="s">
        <v>132</v>
      </c>
      <c r="C67" s="53">
        <v>93</v>
      </c>
      <c r="D67" s="37">
        <v>82</v>
      </c>
      <c r="E67" s="37">
        <v>83</v>
      </c>
      <c r="F67" s="54">
        <v>82</v>
      </c>
      <c r="G67" s="55">
        <v>75</v>
      </c>
      <c r="H67" s="38">
        <v>76</v>
      </c>
      <c r="I67" s="70">
        <v>73</v>
      </c>
      <c r="J67" s="166">
        <v>65</v>
      </c>
      <c r="K67" s="208">
        <v>71</v>
      </c>
      <c r="L67" s="16">
        <v>73</v>
      </c>
      <c r="M67" s="16">
        <v>106</v>
      </c>
      <c r="N67" s="204">
        <v>106</v>
      </c>
      <c r="O67" s="204">
        <v>104</v>
      </c>
      <c r="P67" s="204">
        <v>101</v>
      </c>
      <c r="Q67" s="204">
        <v>93</v>
      </c>
    </row>
    <row r="68" spans="2:17" x14ac:dyDescent="0.2">
      <c r="B68" s="69" t="s">
        <v>31</v>
      </c>
      <c r="C68" s="53">
        <v>206</v>
      </c>
      <c r="D68" s="37">
        <v>208</v>
      </c>
      <c r="E68" s="37">
        <v>211</v>
      </c>
      <c r="F68" s="54">
        <v>200</v>
      </c>
      <c r="G68" s="55">
        <v>200</v>
      </c>
      <c r="H68" s="38">
        <v>216</v>
      </c>
      <c r="I68" s="70">
        <v>221</v>
      </c>
      <c r="J68" s="166">
        <v>221</v>
      </c>
      <c r="K68" s="208">
        <v>218</v>
      </c>
      <c r="L68" s="16">
        <v>242</v>
      </c>
      <c r="M68" s="16">
        <v>288</v>
      </c>
      <c r="N68" s="204">
        <v>276</v>
      </c>
      <c r="O68" s="204">
        <v>269</v>
      </c>
      <c r="P68" s="204">
        <v>284</v>
      </c>
      <c r="Q68" s="204">
        <v>274</v>
      </c>
    </row>
    <row r="69" spans="2:17" x14ac:dyDescent="0.2">
      <c r="B69" s="69" t="s">
        <v>42</v>
      </c>
      <c r="C69" s="53">
        <v>42</v>
      </c>
      <c r="D69" s="37">
        <v>45</v>
      </c>
      <c r="E69" s="37">
        <v>40</v>
      </c>
      <c r="F69" s="54">
        <v>38</v>
      </c>
      <c r="G69" s="55">
        <v>41</v>
      </c>
      <c r="H69" s="38">
        <v>43</v>
      </c>
      <c r="I69" s="70">
        <v>44</v>
      </c>
      <c r="J69" s="166">
        <v>44</v>
      </c>
      <c r="K69" s="208">
        <v>42</v>
      </c>
      <c r="L69" s="16">
        <v>42</v>
      </c>
      <c r="M69" s="16">
        <v>40</v>
      </c>
      <c r="N69" s="16">
        <v>39</v>
      </c>
      <c r="O69" s="204">
        <v>47</v>
      </c>
      <c r="P69" s="204">
        <v>49</v>
      </c>
      <c r="Q69" s="204">
        <v>49</v>
      </c>
    </row>
    <row r="70" spans="2:17" x14ac:dyDescent="0.2">
      <c r="B70" s="71" t="s">
        <v>29</v>
      </c>
      <c r="C70" s="303">
        <v>1135</v>
      </c>
      <c r="D70" s="304">
        <v>1102</v>
      </c>
      <c r="E70" s="304">
        <v>1071</v>
      </c>
      <c r="F70" s="305">
        <v>1037</v>
      </c>
      <c r="G70" s="298">
        <v>997</v>
      </c>
      <c r="H70" s="300">
        <v>979</v>
      </c>
      <c r="I70" s="301">
        <v>955</v>
      </c>
      <c r="J70" s="301">
        <v>926</v>
      </c>
      <c r="K70" s="296">
        <v>904</v>
      </c>
      <c r="L70" s="207"/>
      <c r="M70" s="207"/>
      <c r="N70" s="207"/>
      <c r="O70" s="207"/>
      <c r="P70" s="207"/>
      <c r="Q70" s="207"/>
    </row>
    <row r="71" spans="2:17" x14ac:dyDescent="0.2">
      <c r="B71" s="69" t="s">
        <v>5</v>
      </c>
      <c r="C71" s="303"/>
      <c r="D71" s="304"/>
      <c r="E71" s="304"/>
      <c r="F71" s="305"/>
      <c r="G71" s="298"/>
      <c r="H71" s="300"/>
      <c r="I71" s="301"/>
      <c r="J71" s="301"/>
      <c r="K71" s="296"/>
      <c r="L71" s="207">
        <v>913</v>
      </c>
      <c r="M71" s="207">
        <v>907</v>
      </c>
      <c r="N71" s="206">
        <v>835</v>
      </c>
      <c r="O71" s="206">
        <v>804</v>
      </c>
      <c r="P71" s="206">
        <v>791</v>
      </c>
      <c r="Q71" s="206">
        <v>722</v>
      </c>
    </row>
    <row r="72" spans="2:17" x14ac:dyDescent="0.2">
      <c r="B72" s="69" t="s">
        <v>6</v>
      </c>
      <c r="C72" s="53">
        <v>2583</v>
      </c>
      <c r="D72" s="37">
        <v>2547</v>
      </c>
      <c r="E72" s="37">
        <v>2470</v>
      </c>
      <c r="F72" s="54">
        <v>2432</v>
      </c>
      <c r="G72" s="55">
        <v>2410</v>
      </c>
      <c r="H72" s="38">
        <v>2431</v>
      </c>
      <c r="I72" s="70">
        <v>2377</v>
      </c>
      <c r="J72" s="166">
        <v>2392</v>
      </c>
      <c r="K72" s="208">
        <v>2296</v>
      </c>
      <c r="L72" s="204">
        <v>2367</v>
      </c>
      <c r="M72" s="204">
        <v>2318</v>
      </c>
      <c r="N72" s="204">
        <v>2329</v>
      </c>
      <c r="O72" s="204">
        <v>2277</v>
      </c>
      <c r="P72" s="204">
        <v>2345</v>
      </c>
      <c r="Q72" s="204">
        <v>2257</v>
      </c>
    </row>
    <row r="73" spans="2:17" x14ac:dyDescent="0.2">
      <c r="B73" s="69" t="s">
        <v>7</v>
      </c>
      <c r="C73" s="53">
        <v>950</v>
      </c>
      <c r="D73" s="37">
        <v>935</v>
      </c>
      <c r="E73" s="37">
        <v>918</v>
      </c>
      <c r="F73" s="54">
        <v>892</v>
      </c>
      <c r="G73" s="55">
        <v>866</v>
      </c>
      <c r="H73" s="38">
        <v>872</v>
      </c>
      <c r="I73" s="70">
        <v>818</v>
      </c>
      <c r="J73" s="166">
        <v>799</v>
      </c>
      <c r="K73" s="208">
        <v>786</v>
      </c>
      <c r="L73" s="16">
        <v>787</v>
      </c>
      <c r="M73" s="16">
        <v>754</v>
      </c>
      <c r="N73" s="204">
        <v>759</v>
      </c>
      <c r="O73" s="206">
        <v>758</v>
      </c>
      <c r="P73" s="206">
        <v>740</v>
      </c>
      <c r="Q73" s="206">
        <v>750</v>
      </c>
    </row>
    <row r="74" spans="2:17" x14ac:dyDescent="0.2">
      <c r="B74" s="69" t="s">
        <v>8</v>
      </c>
      <c r="C74" s="53">
        <v>62</v>
      </c>
      <c r="D74" s="37">
        <v>67</v>
      </c>
      <c r="E74" s="37">
        <v>66</v>
      </c>
      <c r="F74" s="54">
        <v>64</v>
      </c>
      <c r="G74" s="55">
        <v>66</v>
      </c>
      <c r="H74" s="38">
        <v>65</v>
      </c>
      <c r="I74" s="70">
        <v>57</v>
      </c>
      <c r="J74" s="166">
        <v>57</v>
      </c>
      <c r="K74" s="208">
        <v>58</v>
      </c>
      <c r="L74" s="16">
        <v>54</v>
      </c>
      <c r="M74" s="16">
        <v>51</v>
      </c>
      <c r="N74" s="16">
        <v>46</v>
      </c>
      <c r="O74" s="204">
        <v>41</v>
      </c>
      <c r="P74" s="204">
        <v>39</v>
      </c>
      <c r="Q74" s="204">
        <v>38</v>
      </c>
    </row>
    <row r="75" spans="2:17" x14ac:dyDescent="0.2">
      <c r="B75" s="71" t="s">
        <v>30</v>
      </c>
      <c r="C75" s="303">
        <v>920</v>
      </c>
      <c r="D75" s="304">
        <v>960</v>
      </c>
      <c r="E75" s="304">
        <v>961</v>
      </c>
      <c r="F75" s="305">
        <v>983</v>
      </c>
      <c r="G75" s="298">
        <v>986</v>
      </c>
      <c r="H75" s="300">
        <v>1022</v>
      </c>
      <c r="I75" s="301">
        <v>1028</v>
      </c>
      <c r="J75" s="301">
        <v>1008</v>
      </c>
      <c r="K75" s="296">
        <v>945</v>
      </c>
      <c r="L75" s="207"/>
      <c r="M75" s="207"/>
      <c r="N75" s="207"/>
      <c r="O75" s="207"/>
      <c r="P75" s="207"/>
      <c r="Q75" s="207"/>
    </row>
    <row r="76" spans="2:17" x14ac:dyDescent="0.2">
      <c r="B76" s="69" t="s">
        <v>24</v>
      </c>
      <c r="C76" s="303"/>
      <c r="D76" s="304"/>
      <c r="E76" s="304"/>
      <c r="F76" s="305"/>
      <c r="G76" s="298"/>
      <c r="H76" s="300"/>
      <c r="I76" s="301"/>
      <c r="J76" s="301"/>
      <c r="K76" s="296"/>
      <c r="L76" s="206">
        <v>1019</v>
      </c>
      <c r="M76" s="206">
        <v>993</v>
      </c>
      <c r="N76" s="206">
        <v>1020</v>
      </c>
      <c r="O76" s="206">
        <v>960</v>
      </c>
      <c r="P76" s="206">
        <v>968</v>
      </c>
      <c r="Q76" s="206">
        <v>955</v>
      </c>
    </row>
    <row r="77" spans="2:17" x14ac:dyDescent="0.2">
      <c r="B77" s="69" t="s">
        <v>9</v>
      </c>
      <c r="C77" s="53">
        <v>3810</v>
      </c>
      <c r="D77" s="37">
        <v>3691</v>
      </c>
      <c r="E77" s="37">
        <v>3564</v>
      </c>
      <c r="F77" s="54">
        <v>3442</v>
      </c>
      <c r="G77" s="55">
        <v>3353</v>
      </c>
      <c r="H77" s="38">
        <v>3325</v>
      </c>
      <c r="I77" s="70">
        <v>3179</v>
      </c>
      <c r="J77" s="166">
        <v>3166</v>
      </c>
      <c r="K77" s="208">
        <v>3099</v>
      </c>
      <c r="L77" s="204">
        <v>3102</v>
      </c>
      <c r="M77" s="204">
        <v>3037</v>
      </c>
      <c r="N77" s="204">
        <v>2949</v>
      </c>
      <c r="O77" s="204">
        <v>2920</v>
      </c>
      <c r="P77" s="204">
        <v>2947</v>
      </c>
      <c r="Q77" s="204">
        <v>2812</v>
      </c>
    </row>
    <row r="78" spans="2:17" x14ac:dyDescent="0.2">
      <c r="B78" s="71" t="s">
        <v>35</v>
      </c>
      <c r="C78" s="303">
        <v>2737</v>
      </c>
      <c r="D78" s="304">
        <v>2677</v>
      </c>
      <c r="E78" s="304">
        <v>2628</v>
      </c>
      <c r="F78" s="305">
        <v>2584</v>
      </c>
      <c r="G78" s="298">
        <v>2526</v>
      </c>
      <c r="H78" s="300">
        <v>2525</v>
      </c>
      <c r="I78" s="301">
        <v>2484</v>
      </c>
      <c r="J78" s="301">
        <v>2476</v>
      </c>
      <c r="K78" s="296">
        <v>2375</v>
      </c>
      <c r="L78" s="207"/>
      <c r="M78" s="207"/>
      <c r="N78" s="206"/>
      <c r="O78" s="207"/>
      <c r="P78" s="207"/>
      <c r="Q78" s="207"/>
    </row>
    <row r="79" spans="2:17" x14ac:dyDescent="0.2">
      <c r="B79" s="69" t="s">
        <v>25</v>
      </c>
      <c r="C79" s="303"/>
      <c r="D79" s="304"/>
      <c r="E79" s="304"/>
      <c r="F79" s="305"/>
      <c r="G79" s="298"/>
      <c r="H79" s="300"/>
      <c r="I79" s="301"/>
      <c r="J79" s="301"/>
      <c r="K79" s="296"/>
      <c r="L79" s="206">
        <v>2401</v>
      </c>
      <c r="M79" s="206">
        <v>2350</v>
      </c>
      <c r="N79" s="206">
        <v>2279</v>
      </c>
      <c r="O79" s="206">
        <v>2182</v>
      </c>
      <c r="P79" s="206">
        <v>2175</v>
      </c>
      <c r="Q79" s="206">
        <v>2085</v>
      </c>
    </row>
    <row r="80" spans="2:17" x14ac:dyDescent="0.2">
      <c r="B80" s="69" t="s">
        <v>26</v>
      </c>
      <c r="C80" s="58">
        <v>1987</v>
      </c>
      <c r="D80" s="59">
        <v>1965</v>
      </c>
      <c r="E80" s="59">
        <v>1886</v>
      </c>
      <c r="F80" s="54">
        <v>1835</v>
      </c>
      <c r="G80" s="55">
        <v>1804</v>
      </c>
      <c r="H80" s="38">
        <v>1814</v>
      </c>
      <c r="I80" s="70">
        <v>1719</v>
      </c>
      <c r="J80" s="166">
        <v>1691</v>
      </c>
      <c r="K80" s="208">
        <v>1660</v>
      </c>
      <c r="L80" s="204">
        <v>1714</v>
      </c>
      <c r="M80" s="204">
        <v>1679</v>
      </c>
      <c r="N80" s="204">
        <v>1685</v>
      </c>
      <c r="O80" s="204">
        <v>1696</v>
      </c>
      <c r="P80" s="204">
        <v>1734</v>
      </c>
      <c r="Q80" s="204">
        <v>1675</v>
      </c>
    </row>
    <row r="81" spans="2:17" x14ac:dyDescent="0.2">
      <c r="B81" s="72" t="s">
        <v>83</v>
      </c>
      <c r="C81" s="63">
        <v>4730</v>
      </c>
      <c r="D81" s="63">
        <v>4651</v>
      </c>
      <c r="E81" s="63">
        <v>4525</v>
      </c>
      <c r="F81" s="63">
        <v>4425</v>
      </c>
      <c r="G81" s="64">
        <v>4339</v>
      </c>
      <c r="H81" s="42">
        <v>4347</v>
      </c>
      <c r="I81" s="73">
        <v>4207</v>
      </c>
      <c r="J81" s="73">
        <v>4174</v>
      </c>
      <c r="K81" s="209">
        <v>4044</v>
      </c>
      <c r="L81" s="211">
        <v>4121</v>
      </c>
      <c r="M81" s="211">
        <v>4030</v>
      </c>
      <c r="N81" s="211">
        <v>3969</v>
      </c>
      <c r="O81" s="215">
        <v>3880</v>
      </c>
      <c r="P81" s="215">
        <v>3915</v>
      </c>
      <c r="Q81" s="215">
        <v>3767</v>
      </c>
    </row>
    <row r="83" spans="2:17" ht="15" x14ac:dyDescent="0.2">
      <c r="B83" s="34" t="s">
        <v>116</v>
      </c>
    </row>
    <row r="85" spans="2:17" x14ac:dyDescent="0.2">
      <c r="B85" s="231" t="s">
        <v>146</v>
      </c>
      <c r="C85" s="49">
        <v>41518</v>
      </c>
      <c r="D85" s="49">
        <v>41609</v>
      </c>
      <c r="E85" s="49">
        <v>41699</v>
      </c>
      <c r="F85" s="49">
        <v>41791</v>
      </c>
      <c r="G85" s="50">
        <v>41883</v>
      </c>
      <c r="H85" s="66" t="s">
        <v>119</v>
      </c>
      <c r="I85" s="67" t="s">
        <v>121</v>
      </c>
      <c r="J85" s="67" t="s">
        <v>123</v>
      </c>
      <c r="K85" s="67" t="s">
        <v>128</v>
      </c>
      <c r="L85" s="66" t="s">
        <v>135</v>
      </c>
      <c r="M85" s="229" t="s">
        <v>140</v>
      </c>
      <c r="N85" s="230" t="s">
        <v>143</v>
      </c>
      <c r="O85" s="235" t="s">
        <v>149</v>
      </c>
      <c r="P85" s="241" t="s">
        <v>151</v>
      </c>
      <c r="Q85" s="242" t="s">
        <v>153</v>
      </c>
    </row>
    <row r="86" spans="2:17" x14ac:dyDescent="0.2">
      <c r="B86" s="68" t="s">
        <v>67</v>
      </c>
      <c r="C86" s="312">
        <v>6573</v>
      </c>
      <c r="D86" s="308">
        <v>6619</v>
      </c>
      <c r="E86" s="308">
        <v>6628</v>
      </c>
      <c r="F86" s="311">
        <v>6651</v>
      </c>
      <c r="G86" s="297">
        <v>6711</v>
      </c>
      <c r="H86" s="299">
        <v>6733</v>
      </c>
      <c r="I86" s="302">
        <v>6682</v>
      </c>
      <c r="J86" s="302">
        <v>6711</v>
      </c>
      <c r="K86" s="295">
        <v>6655</v>
      </c>
      <c r="L86" s="205"/>
      <c r="M86" s="205"/>
      <c r="N86" s="205"/>
      <c r="O86" s="205"/>
      <c r="P86" s="205"/>
      <c r="Q86" s="205"/>
    </row>
    <row r="87" spans="2:17" x14ac:dyDescent="0.2">
      <c r="B87" s="69" t="s">
        <v>47</v>
      </c>
      <c r="C87" s="303"/>
      <c r="D87" s="304"/>
      <c r="E87" s="304"/>
      <c r="F87" s="305"/>
      <c r="G87" s="298"/>
      <c r="H87" s="300"/>
      <c r="I87" s="301"/>
      <c r="J87" s="301"/>
      <c r="K87" s="296"/>
      <c r="L87" s="206">
        <v>6655</v>
      </c>
      <c r="M87" s="206">
        <v>6602</v>
      </c>
      <c r="N87" s="206">
        <v>6609</v>
      </c>
      <c r="O87" s="206">
        <v>6643</v>
      </c>
      <c r="P87" s="206">
        <v>6734</v>
      </c>
      <c r="Q87" s="206">
        <v>6726</v>
      </c>
    </row>
    <row r="88" spans="2:17" x14ac:dyDescent="0.2">
      <c r="B88" s="69" t="s">
        <v>41</v>
      </c>
      <c r="C88" s="53">
        <v>468</v>
      </c>
      <c r="D88" s="37">
        <v>483</v>
      </c>
      <c r="E88" s="37">
        <v>494</v>
      </c>
      <c r="F88" s="54">
        <v>511</v>
      </c>
      <c r="G88" s="55">
        <v>513</v>
      </c>
      <c r="H88" s="38">
        <v>515</v>
      </c>
      <c r="I88" s="70">
        <v>514</v>
      </c>
      <c r="J88" s="166">
        <v>519</v>
      </c>
      <c r="K88" s="208">
        <v>503</v>
      </c>
      <c r="L88" s="16">
        <v>505</v>
      </c>
      <c r="M88" s="16">
        <v>513</v>
      </c>
      <c r="N88" s="204">
        <v>514</v>
      </c>
      <c r="O88" s="204">
        <v>532</v>
      </c>
      <c r="P88" s="204">
        <v>551</v>
      </c>
      <c r="Q88" s="204">
        <v>552</v>
      </c>
    </row>
    <row r="89" spans="2:17" x14ac:dyDescent="0.2">
      <c r="B89" s="71" t="s">
        <v>2</v>
      </c>
      <c r="C89" s="303">
        <v>3574</v>
      </c>
      <c r="D89" s="304">
        <v>3608</v>
      </c>
      <c r="E89" s="304">
        <v>3606</v>
      </c>
      <c r="F89" s="305">
        <v>3629</v>
      </c>
      <c r="G89" s="298">
        <v>3653</v>
      </c>
      <c r="H89" s="300">
        <v>3652</v>
      </c>
      <c r="I89" s="301">
        <v>3619</v>
      </c>
      <c r="J89" s="301">
        <v>3632</v>
      </c>
      <c r="K89" s="296">
        <v>3603</v>
      </c>
      <c r="L89" s="207"/>
      <c r="M89" s="207"/>
      <c r="N89" s="207"/>
      <c r="O89" s="207"/>
      <c r="P89" s="207"/>
      <c r="Q89" s="207"/>
    </row>
    <row r="90" spans="2:17" x14ac:dyDescent="0.2">
      <c r="B90" s="69" t="s">
        <v>3</v>
      </c>
      <c r="C90" s="303"/>
      <c r="D90" s="304"/>
      <c r="E90" s="304"/>
      <c r="F90" s="305"/>
      <c r="G90" s="298"/>
      <c r="H90" s="300"/>
      <c r="I90" s="301"/>
      <c r="J90" s="301"/>
      <c r="K90" s="296"/>
      <c r="L90" s="206">
        <v>3622</v>
      </c>
      <c r="M90" s="206">
        <v>3596</v>
      </c>
      <c r="N90" s="206">
        <v>3603</v>
      </c>
      <c r="O90" s="206">
        <v>3621</v>
      </c>
      <c r="P90" s="206">
        <v>3663</v>
      </c>
      <c r="Q90" s="206">
        <v>3630</v>
      </c>
    </row>
    <row r="91" spans="2:17" x14ac:dyDescent="0.2">
      <c r="B91" s="69" t="s">
        <v>4</v>
      </c>
      <c r="C91" s="53">
        <v>3467</v>
      </c>
      <c r="D91" s="37">
        <v>3494</v>
      </c>
      <c r="E91" s="37">
        <v>3516</v>
      </c>
      <c r="F91" s="54">
        <v>3533</v>
      </c>
      <c r="G91" s="55">
        <v>3571</v>
      </c>
      <c r="H91" s="38">
        <v>3596</v>
      </c>
      <c r="I91" s="70">
        <v>3577</v>
      </c>
      <c r="J91" s="166">
        <v>3598</v>
      </c>
      <c r="K91" s="208">
        <v>3555</v>
      </c>
      <c r="L91" s="204">
        <v>3538</v>
      </c>
      <c r="M91" s="204">
        <v>3519</v>
      </c>
      <c r="N91" s="204">
        <v>3520</v>
      </c>
      <c r="O91" s="204">
        <v>3554</v>
      </c>
      <c r="P91" s="204">
        <v>3622</v>
      </c>
      <c r="Q91" s="204">
        <v>3648</v>
      </c>
    </row>
    <row r="92" spans="2:17" x14ac:dyDescent="0.2">
      <c r="B92" s="71" t="s">
        <v>28</v>
      </c>
      <c r="C92" s="303">
        <v>4249</v>
      </c>
      <c r="D92" s="304">
        <v>4300</v>
      </c>
      <c r="E92" s="304">
        <v>4301</v>
      </c>
      <c r="F92" s="305">
        <v>4333</v>
      </c>
      <c r="G92" s="298">
        <v>4359</v>
      </c>
      <c r="H92" s="300">
        <v>4384</v>
      </c>
      <c r="I92" s="301">
        <v>4379</v>
      </c>
      <c r="J92" s="301">
        <v>4395</v>
      </c>
      <c r="K92" s="296">
        <v>4342</v>
      </c>
      <c r="L92" s="207"/>
      <c r="M92" s="207"/>
      <c r="N92" s="207"/>
      <c r="O92" s="207"/>
      <c r="P92" s="207"/>
      <c r="Q92" s="207"/>
    </row>
    <row r="93" spans="2:17" x14ac:dyDescent="0.2">
      <c r="B93" s="69" t="s">
        <v>12</v>
      </c>
      <c r="C93" s="303"/>
      <c r="D93" s="304"/>
      <c r="E93" s="304"/>
      <c r="F93" s="305"/>
      <c r="G93" s="298"/>
      <c r="H93" s="300"/>
      <c r="I93" s="301"/>
      <c r="J93" s="301"/>
      <c r="K93" s="296"/>
      <c r="L93" s="206">
        <v>4358</v>
      </c>
      <c r="M93" s="206">
        <v>4223</v>
      </c>
      <c r="N93" s="206">
        <v>4211</v>
      </c>
      <c r="O93" s="206">
        <v>4206</v>
      </c>
      <c r="P93" s="206">
        <v>4254</v>
      </c>
      <c r="Q93" s="206">
        <v>4238</v>
      </c>
    </row>
    <row r="94" spans="2:17" x14ac:dyDescent="0.2">
      <c r="B94" s="69" t="s">
        <v>125</v>
      </c>
      <c r="C94" s="53">
        <v>1832</v>
      </c>
      <c r="D94" s="37">
        <v>1849</v>
      </c>
      <c r="E94" s="37">
        <v>1856</v>
      </c>
      <c r="F94" s="54">
        <v>1883</v>
      </c>
      <c r="G94" s="55">
        <v>1913</v>
      </c>
      <c r="H94" s="38">
        <v>1914</v>
      </c>
      <c r="I94" s="70">
        <v>1883</v>
      </c>
      <c r="J94" s="166">
        <v>1891</v>
      </c>
      <c r="K94" s="208">
        <v>1885</v>
      </c>
      <c r="L94" s="204">
        <v>1880</v>
      </c>
      <c r="M94" s="204">
        <v>1875</v>
      </c>
      <c r="N94" s="204">
        <v>1888</v>
      </c>
      <c r="O94" s="204">
        <v>1919</v>
      </c>
      <c r="P94" s="204">
        <v>1981</v>
      </c>
      <c r="Q94" s="204">
        <v>1976</v>
      </c>
    </row>
    <row r="95" spans="2:17" x14ac:dyDescent="0.2">
      <c r="B95" s="52" t="s">
        <v>132</v>
      </c>
      <c r="C95" s="53">
        <v>65</v>
      </c>
      <c r="D95" s="37">
        <v>69</v>
      </c>
      <c r="E95" s="37">
        <v>74</v>
      </c>
      <c r="F95" s="54">
        <v>70</v>
      </c>
      <c r="G95" s="55">
        <v>77</v>
      </c>
      <c r="H95" s="38">
        <v>80</v>
      </c>
      <c r="I95" s="70">
        <v>83</v>
      </c>
      <c r="J95" s="166">
        <v>83</v>
      </c>
      <c r="K95" s="208">
        <v>82</v>
      </c>
      <c r="L95" s="16">
        <v>87</v>
      </c>
      <c r="M95" s="16">
        <v>99</v>
      </c>
      <c r="N95" s="204">
        <v>102</v>
      </c>
      <c r="O95" s="206">
        <v>100</v>
      </c>
      <c r="P95" s="206">
        <v>105</v>
      </c>
      <c r="Q95" s="206">
        <v>103</v>
      </c>
    </row>
    <row r="96" spans="2:17" x14ac:dyDescent="0.2">
      <c r="B96" s="69" t="s">
        <v>31</v>
      </c>
      <c r="C96" s="53">
        <v>788</v>
      </c>
      <c r="D96" s="37">
        <v>781</v>
      </c>
      <c r="E96" s="37">
        <v>782</v>
      </c>
      <c r="F96" s="54">
        <v>771</v>
      </c>
      <c r="G96" s="55">
        <v>769</v>
      </c>
      <c r="H96" s="38">
        <v>765</v>
      </c>
      <c r="I96" s="70">
        <v>754</v>
      </c>
      <c r="J96" s="166">
        <v>764</v>
      </c>
      <c r="K96" s="208">
        <v>753</v>
      </c>
      <c r="L96" s="16">
        <v>739</v>
      </c>
      <c r="M96" s="16">
        <v>829</v>
      </c>
      <c r="N96" s="204">
        <v>831</v>
      </c>
      <c r="O96" s="204">
        <v>848</v>
      </c>
      <c r="P96" s="204">
        <v>837</v>
      </c>
      <c r="Q96" s="204">
        <v>846</v>
      </c>
    </row>
    <row r="97" spans="2:17" x14ac:dyDescent="0.2">
      <c r="B97" s="69" t="s">
        <v>42</v>
      </c>
      <c r="C97" s="53">
        <v>107</v>
      </c>
      <c r="D97" s="37">
        <v>103</v>
      </c>
      <c r="E97" s="37">
        <v>109</v>
      </c>
      <c r="F97" s="54">
        <v>105</v>
      </c>
      <c r="G97" s="55">
        <v>106</v>
      </c>
      <c r="H97" s="38">
        <v>105</v>
      </c>
      <c r="I97" s="70">
        <v>97</v>
      </c>
      <c r="J97" s="166">
        <v>97</v>
      </c>
      <c r="K97" s="208">
        <v>96</v>
      </c>
      <c r="L97" s="16">
        <v>96</v>
      </c>
      <c r="M97" s="16">
        <v>89</v>
      </c>
      <c r="N97" s="16">
        <v>91</v>
      </c>
      <c r="O97" s="204">
        <v>102</v>
      </c>
      <c r="P97" s="204">
        <v>108</v>
      </c>
      <c r="Q97" s="204">
        <v>115</v>
      </c>
    </row>
    <row r="98" spans="2:17" x14ac:dyDescent="0.2">
      <c r="B98" s="71" t="s">
        <v>29</v>
      </c>
      <c r="C98" s="303">
        <v>533</v>
      </c>
      <c r="D98" s="304">
        <v>542</v>
      </c>
      <c r="E98" s="304">
        <v>543</v>
      </c>
      <c r="F98" s="305">
        <v>548</v>
      </c>
      <c r="G98" s="298">
        <v>545</v>
      </c>
      <c r="H98" s="300">
        <v>529</v>
      </c>
      <c r="I98" s="301">
        <v>523</v>
      </c>
      <c r="J98" s="301">
        <v>518</v>
      </c>
      <c r="K98" s="296">
        <v>508</v>
      </c>
      <c r="L98" s="207"/>
      <c r="M98" s="207"/>
      <c r="N98" s="207"/>
      <c r="O98" s="207"/>
      <c r="P98" s="207"/>
      <c r="Q98" s="207"/>
    </row>
    <row r="99" spans="2:17" x14ac:dyDescent="0.2">
      <c r="B99" s="69" t="s">
        <v>5</v>
      </c>
      <c r="C99" s="303"/>
      <c r="D99" s="304"/>
      <c r="E99" s="304"/>
      <c r="F99" s="305"/>
      <c r="G99" s="298"/>
      <c r="H99" s="300"/>
      <c r="I99" s="301"/>
      <c r="J99" s="301"/>
      <c r="K99" s="296"/>
      <c r="L99" s="207">
        <v>502</v>
      </c>
      <c r="M99" s="207">
        <v>507</v>
      </c>
      <c r="N99" s="206">
        <v>501</v>
      </c>
      <c r="O99" s="206">
        <v>506</v>
      </c>
      <c r="P99" s="206">
        <v>518</v>
      </c>
      <c r="Q99" s="206">
        <v>508</v>
      </c>
    </row>
    <row r="100" spans="2:17" x14ac:dyDescent="0.2">
      <c r="B100" s="69" t="s">
        <v>6</v>
      </c>
      <c r="C100" s="53">
        <v>1239</v>
      </c>
      <c r="D100" s="37">
        <v>1245</v>
      </c>
      <c r="E100" s="37">
        <v>1224</v>
      </c>
      <c r="F100" s="54">
        <v>1230</v>
      </c>
      <c r="G100" s="55">
        <v>1255</v>
      </c>
      <c r="H100" s="38">
        <v>1276</v>
      </c>
      <c r="I100" s="70">
        <v>1248</v>
      </c>
      <c r="J100" s="166">
        <v>1259</v>
      </c>
      <c r="K100" s="208">
        <v>1251</v>
      </c>
      <c r="L100" s="204">
        <v>1270</v>
      </c>
      <c r="M100" s="204">
        <v>1253</v>
      </c>
      <c r="N100" s="204">
        <v>1272</v>
      </c>
      <c r="O100" s="204">
        <v>1285</v>
      </c>
      <c r="P100" s="204">
        <v>1305</v>
      </c>
      <c r="Q100" s="204">
        <v>1297</v>
      </c>
    </row>
    <row r="101" spans="2:17" x14ac:dyDescent="0.2">
      <c r="B101" s="69" t="s">
        <v>7</v>
      </c>
      <c r="C101" s="53">
        <v>2773</v>
      </c>
      <c r="D101" s="37">
        <v>2812</v>
      </c>
      <c r="E101" s="37">
        <v>2797</v>
      </c>
      <c r="F101" s="54">
        <v>2805</v>
      </c>
      <c r="G101" s="55">
        <v>2833</v>
      </c>
      <c r="H101" s="38">
        <v>2820</v>
      </c>
      <c r="I101" s="70">
        <v>2829</v>
      </c>
      <c r="J101" s="166">
        <v>2824</v>
      </c>
      <c r="K101" s="208">
        <v>2772</v>
      </c>
      <c r="L101" s="204">
        <v>2764</v>
      </c>
      <c r="M101" s="204">
        <v>2737</v>
      </c>
      <c r="N101" s="204">
        <v>2709</v>
      </c>
      <c r="O101" s="204">
        <v>2686</v>
      </c>
      <c r="P101" s="204">
        <v>2727</v>
      </c>
      <c r="Q101" s="204">
        <v>2732</v>
      </c>
    </row>
    <row r="102" spans="2:17" x14ac:dyDescent="0.2">
      <c r="B102" s="69" t="s">
        <v>8</v>
      </c>
      <c r="C102" s="53">
        <v>2496</v>
      </c>
      <c r="D102" s="37">
        <v>2503</v>
      </c>
      <c r="E102" s="37">
        <v>2558</v>
      </c>
      <c r="F102" s="54">
        <v>2579</v>
      </c>
      <c r="G102" s="55">
        <v>2591</v>
      </c>
      <c r="H102" s="38">
        <v>2623</v>
      </c>
      <c r="I102" s="70">
        <v>2596</v>
      </c>
      <c r="J102" s="166">
        <v>2629</v>
      </c>
      <c r="K102" s="208">
        <v>2627</v>
      </c>
      <c r="L102" s="204">
        <v>2624</v>
      </c>
      <c r="M102" s="204">
        <v>2618</v>
      </c>
      <c r="N102" s="204">
        <v>2641</v>
      </c>
      <c r="O102" s="204">
        <v>2698</v>
      </c>
      <c r="P102" s="204">
        <v>2735</v>
      </c>
      <c r="Q102" s="204">
        <v>2741</v>
      </c>
    </row>
    <row r="103" spans="2:17" ht="14.25" customHeight="1" x14ac:dyDescent="0.2">
      <c r="B103" s="71" t="s">
        <v>30</v>
      </c>
      <c r="C103" s="303">
        <v>611</v>
      </c>
      <c r="D103" s="304">
        <v>629</v>
      </c>
      <c r="E103" s="304">
        <v>597</v>
      </c>
      <c r="F103" s="305">
        <v>606</v>
      </c>
      <c r="G103" s="298">
        <v>358</v>
      </c>
      <c r="H103" s="300">
        <v>330</v>
      </c>
      <c r="I103" s="301">
        <v>331</v>
      </c>
      <c r="J103" s="301">
        <v>311</v>
      </c>
      <c r="K103" s="296">
        <v>302</v>
      </c>
      <c r="L103" s="207"/>
      <c r="M103" s="207"/>
      <c r="N103" s="207"/>
      <c r="O103" s="207"/>
      <c r="P103" s="207"/>
      <c r="Q103" s="207"/>
    </row>
    <row r="104" spans="2:17" x14ac:dyDescent="0.2">
      <c r="B104" s="69" t="s">
        <v>24</v>
      </c>
      <c r="C104" s="303"/>
      <c r="D104" s="304"/>
      <c r="E104" s="304"/>
      <c r="F104" s="305"/>
      <c r="G104" s="298"/>
      <c r="H104" s="300"/>
      <c r="I104" s="301"/>
      <c r="J104" s="301"/>
      <c r="K104" s="296"/>
      <c r="L104" s="207">
        <v>311</v>
      </c>
      <c r="M104" s="207">
        <v>270</v>
      </c>
      <c r="N104" s="206">
        <v>287</v>
      </c>
      <c r="O104" s="206">
        <v>329</v>
      </c>
      <c r="P104" s="206">
        <v>334</v>
      </c>
      <c r="Q104" s="206">
        <v>349</v>
      </c>
    </row>
    <row r="105" spans="2:17" x14ac:dyDescent="0.2">
      <c r="B105" s="69" t="s">
        <v>9</v>
      </c>
      <c r="C105" s="53">
        <v>6430</v>
      </c>
      <c r="D105" s="37">
        <v>6473</v>
      </c>
      <c r="E105" s="37">
        <v>6525</v>
      </c>
      <c r="F105" s="54">
        <v>6556</v>
      </c>
      <c r="G105" s="55">
        <v>6866</v>
      </c>
      <c r="H105" s="38">
        <v>6918</v>
      </c>
      <c r="I105" s="70">
        <v>6865</v>
      </c>
      <c r="J105" s="166">
        <v>6919</v>
      </c>
      <c r="K105" s="208">
        <v>6856</v>
      </c>
      <c r="L105" s="204">
        <v>6849</v>
      </c>
      <c r="M105" s="204">
        <v>6845</v>
      </c>
      <c r="N105" s="204">
        <v>6836</v>
      </c>
      <c r="O105" s="204">
        <v>6846</v>
      </c>
      <c r="P105" s="204">
        <v>6951</v>
      </c>
      <c r="Q105" s="204">
        <v>6929</v>
      </c>
    </row>
    <row r="106" spans="2:17" ht="14.25" customHeight="1" x14ac:dyDescent="0.2">
      <c r="B106" s="71" t="s">
        <v>36</v>
      </c>
      <c r="C106" s="303">
        <v>2037</v>
      </c>
      <c r="D106" s="304">
        <v>2072</v>
      </c>
      <c r="E106" s="304">
        <v>2074</v>
      </c>
      <c r="F106" s="305">
        <v>2094</v>
      </c>
      <c r="G106" s="298">
        <v>2132</v>
      </c>
      <c r="H106" s="300">
        <v>2152</v>
      </c>
      <c r="I106" s="301">
        <v>2147</v>
      </c>
      <c r="J106" s="301">
        <v>2184</v>
      </c>
      <c r="K106" s="296">
        <v>2184</v>
      </c>
      <c r="L106" s="207"/>
      <c r="M106" s="207"/>
      <c r="N106" s="207"/>
      <c r="O106" s="207"/>
      <c r="P106" s="207"/>
      <c r="Q106" s="207"/>
    </row>
    <row r="107" spans="2:17" x14ac:dyDescent="0.2">
      <c r="B107" s="69" t="s">
        <v>44</v>
      </c>
      <c r="C107" s="303"/>
      <c r="D107" s="304"/>
      <c r="E107" s="304"/>
      <c r="F107" s="305"/>
      <c r="G107" s="298"/>
      <c r="H107" s="300"/>
      <c r="I107" s="301"/>
      <c r="J107" s="301"/>
      <c r="K107" s="296"/>
      <c r="L107" s="206">
        <v>2207</v>
      </c>
      <c r="M107" s="206">
        <v>2195</v>
      </c>
      <c r="N107" s="206">
        <v>2242</v>
      </c>
      <c r="O107" s="206">
        <v>2262</v>
      </c>
      <c r="P107" s="206">
        <v>2324</v>
      </c>
      <c r="Q107" s="206">
        <v>2314</v>
      </c>
    </row>
    <row r="108" spans="2:17" x14ac:dyDescent="0.2">
      <c r="B108" s="69" t="s">
        <v>37</v>
      </c>
      <c r="C108" s="53">
        <v>850</v>
      </c>
      <c r="D108" s="37">
        <v>845</v>
      </c>
      <c r="E108" s="37">
        <v>842</v>
      </c>
      <c r="F108" s="54">
        <v>837</v>
      </c>
      <c r="G108" s="55">
        <v>836</v>
      </c>
      <c r="H108" s="38">
        <v>835</v>
      </c>
      <c r="I108" s="70">
        <v>826</v>
      </c>
      <c r="J108" s="166">
        <v>823</v>
      </c>
      <c r="K108" s="208">
        <v>816</v>
      </c>
      <c r="L108" s="16">
        <v>815</v>
      </c>
      <c r="M108" s="16">
        <v>815</v>
      </c>
      <c r="N108" s="204">
        <v>801</v>
      </c>
      <c r="O108" s="204">
        <v>798</v>
      </c>
      <c r="P108" s="204">
        <v>788</v>
      </c>
      <c r="Q108" s="204">
        <v>782</v>
      </c>
    </row>
    <row r="109" spans="2:17" x14ac:dyDescent="0.2">
      <c r="B109" s="69" t="s">
        <v>48</v>
      </c>
      <c r="C109" s="53">
        <v>776</v>
      </c>
      <c r="D109" s="37">
        <v>784</v>
      </c>
      <c r="E109" s="37">
        <v>778</v>
      </c>
      <c r="F109" s="54">
        <v>788</v>
      </c>
      <c r="G109" s="55">
        <v>793</v>
      </c>
      <c r="H109" s="38">
        <v>794</v>
      </c>
      <c r="I109" s="70">
        <v>790</v>
      </c>
      <c r="J109" s="166">
        <v>783</v>
      </c>
      <c r="K109" s="208">
        <v>785</v>
      </c>
      <c r="L109" s="16">
        <v>772</v>
      </c>
      <c r="M109" s="16">
        <v>767</v>
      </c>
      <c r="N109" s="204">
        <v>761</v>
      </c>
      <c r="O109" s="204">
        <v>772</v>
      </c>
      <c r="P109" s="204">
        <v>786</v>
      </c>
      <c r="Q109" s="204">
        <v>794</v>
      </c>
    </row>
    <row r="110" spans="2:17" x14ac:dyDescent="0.2">
      <c r="B110" s="69" t="s">
        <v>38</v>
      </c>
      <c r="C110" s="53">
        <v>457</v>
      </c>
      <c r="D110" s="37">
        <v>478</v>
      </c>
      <c r="E110" s="37">
        <v>485</v>
      </c>
      <c r="F110" s="54">
        <v>483</v>
      </c>
      <c r="G110" s="55">
        <v>473</v>
      </c>
      <c r="H110" s="38">
        <v>476</v>
      </c>
      <c r="I110" s="70">
        <v>472</v>
      </c>
      <c r="J110" s="166">
        <v>469</v>
      </c>
      <c r="K110" s="208">
        <v>463</v>
      </c>
      <c r="L110" s="16">
        <v>470</v>
      </c>
      <c r="M110" s="16">
        <v>465</v>
      </c>
      <c r="N110" s="204">
        <v>462</v>
      </c>
      <c r="O110" s="204">
        <v>463</v>
      </c>
      <c r="P110" s="204">
        <v>470</v>
      </c>
      <c r="Q110" s="204">
        <v>473</v>
      </c>
    </row>
    <row r="111" spans="2:17" x14ac:dyDescent="0.2">
      <c r="B111" s="69" t="s">
        <v>39</v>
      </c>
      <c r="C111" s="53">
        <v>461</v>
      </c>
      <c r="D111" s="37">
        <v>453</v>
      </c>
      <c r="E111" s="37">
        <v>464</v>
      </c>
      <c r="F111" s="54">
        <v>473</v>
      </c>
      <c r="G111" s="55">
        <v>480</v>
      </c>
      <c r="H111" s="38">
        <v>478</v>
      </c>
      <c r="I111" s="70">
        <v>483</v>
      </c>
      <c r="J111" s="166">
        <v>485</v>
      </c>
      <c r="K111" s="208">
        <v>476</v>
      </c>
      <c r="L111" s="16">
        <v>474</v>
      </c>
      <c r="M111" s="16">
        <v>463</v>
      </c>
      <c r="N111" s="204">
        <v>460</v>
      </c>
      <c r="O111" s="204">
        <v>463</v>
      </c>
      <c r="P111" s="204">
        <v>467</v>
      </c>
      <c r="Q111" s="204">
        <v>450</v>
      </c>
    </row>
    <row r="112" spans="2:17" x14ac:dyDescent="0.2">
      <c r="B112" s="69" t="s">
        <v>40</v>
      </c>
      <c r="C112" s="53">
        <v>386</v>
      </c>
      <c r="D112" s="37">
        <v>392</v>
      </c>
      <c r="E112" s="37">
        <v>393</v>
      </c>
      <c r="F112" s="54">
        <v>393</v>
      </c>
      <c r="G112" s="55">
        <v>387</v>
      </c>
      <c r="H112" s="38">
        <v>385</v>
      </c>
      <c r="I112" s="70">
        <v>380</v>
      </c>
      <c r="J112" s="166">
        <v>390</v>
      </c>
      <c r="K112" s="208">
        <v>387</v>
      </c>
      <c r="L112" s="16">
        <v>381</v>
      </c>
      <c r="M112" s="16">
        <v>371</v>
      </c>
      <c r="N112" s="16">
        <v>366</v>
      </c>
      <c r="O112" s="16">
        <v>356</v>
      </c>
      <c r="P112" s="16">
        <v>356</v>
      </c>
      <c r="Q112" s="16">
        <v>355</v>
      </c>
    </row>
    <row r="113" spans="2:17" x14ac:dyDescent="0.2">
      <c r="B113" s="69" t="s">
        <v>49</v>
      </c>
      <c r="C113" s="53">
        <v>441</v>
      </c>
      <c r="D113" s="37">
        <v>445</v>
      </c>
      <c r="E113" s="37">
        <v>446</v>
      </c>
      <c r="F113" s="54">
        <v>445</v>
      </c>
      <c r="G113" s="55">
        <v>446</v>
      </c>
      <c r="H113" s="38">
        <v>450</v>
      </c>
      <c r="I113" s="70">
        <v>438</v>
      </c>
      <c r="J113" s="166">
        <v>434</v>
      </c>
      <c r="K113" s="208">
        <v>434</v>
      </c>
      <c r="L113" s="16">
        <v>423</v>
      </c>
      <c r="M113" s="16">
        <v>433</v>
      </c>
      <c r="N113" s="204">
        <v>430</v>
      </c>
      <c r="O113" s="204">
        <v>449</v>
      </c>
      <c r="P113" s="204">
        <v>455</v>
      </c>
      <c r="Q113" s="204">
        <v>464</v>
      </c>
    </row>
    <row r="114" spans="2:17" x14ac:dyDescent="0.2">
      <c r="B114" s="69" t="s">
        <v>50</v>
      </c>
      <c r="C114" s="58">
        <v>1165</v>
      </c>
      <c r="D114" s="59">
        <v>1150</v>
      </c>
      <c r="E114" s="59">
        <v>1146</v>
      </c>
      <c r="F114" s="54">
        <v>1138</v>
      </c>
      <c r="G114" s="55">
        <v>1164</v>
      </c>
      <c r="H114" s="38">
        <v>1163</v>
      </c>
      <c r="I114" s="70">
        <v>1146</v>
      </c>
      <c r="J114" s="166">
        <v>1143</v>
      </c>
      <c r="K114" s="208">
        <v>1110</v>
      </c>
      <c r="L114" s="204">
        <v>1113</v>
      </c>
      <c r="M114" s="204">
        <v>1093</v>
      </c>
      <c r="N114" s="204">
        <v>1087</v>
      </c>
      <c r="O114" s="204">
        <v>1080</v>
      </c>
      <c r="P114" s="204">
        <v>1088</v>
      </c>
      <c r="Q114" s="204">
        <v>1094</v>
      </c>
    </row>
    <row r="115" spans="2:17" x14ac:dyDescent="0.2">
      <c r="B115" s="72" t="s">
        <v>84</v>
      </c>
      <c r="C115" s="63">
        <v>7041</v>
      </c>
      <c r="D115" s="63">
        <v>7102</v>
      </c>
      <c r="E115" s="63">
        <v>7122</v>
      </c>
      <c r="F115" s="63">
        <v>7162</v>
      </c>
      <c r="G115" s="64">
        <v>7224</v>
      </c>
      <c r="H115" s="42">
        <v>7248</v>
      </c>
      <c r="I115" s="73">
        <v>7196</v>
      </c>
      <c r="J115" s="73">
        <v>7230</v>
      </c>
      <c r="K115" s="209">
        <v>7158</v>
      </c>
      <c r="L115" s="211">
        <v>7160</v>
      </c>
      <c r="M115" s="211">
        <v>7115</v>
      </c>
      <c r="N115" s="211">
        <v>7123</v>
      </c>
      <c r="O115" s="211">
        <v>7175</v>
      </c>
      <c r="P115" s="211">
        <v>7285</v>
      </c>
      <c r="Q115" s="211">
        <v>7278</v>
      </c>
    </row>
    <row r="117" spans="2:17" ht="15" x14ac:dyDescent="0.2">
      <c r="B117" s="34" t="s">
        <v>85</v>
      </c>
    </row>
    <row r="119" spans="2:17" x14ac:dyDescent="0.2">
      <c r="B119" s="48"/>
      <c r="C119" s="49">
        <v>41518</v>
      </c>
      <c r="D119" s="49">
        <v>41609</v>
      </c>
      <c r="E119" s="49">
        <v>41699</v>
      </c>
      <c r="F119" s="49">
        <v>41791</v>
      </c>
      <c r="G119" s="50">
        <v>41883</v>
      </c>
      <c r="H119" s="27" t="s">
        <v>119</v>
      </c>
      <c r="I119" s="50">
        <v>42064</v>
      </c>
      <c r="J119" s="50" t="s">
        <v>123</v>
      </c>
      <c r="K119" s="50">
        <v>42248</v>
      </c>
      <c r="L119" s="196" t="s">
        <v>135</v>
      </c>
      <c r="M119" s="229" t="s">
        <v>140</v>
      </c>
      <c r="N119" s="230" t="s">
        <v>143</v>
      </c>
      <c r="O119" s="235" t="s">
        <v>149</v>
      </c>
      <c r="P119" s="241" t="s">
        <v>151</v>
      </c>
      <c r="Q119" s="242" t="s">
        <v>153</v>
      </c>
    </row>
    <row r="120" spans="2:17" x14ac:dyDescent="0.2">
      <c r="B120" s="74" t="s">
        <v>85</v>
      </c>
      <c r="C120" s="75">
        <v>411</v>
      </c>
      <c r="D120" s="76">
        <v>1152</v>
      </c>
      <c r="E120" s="76">
        <v>238</v>
      </c>
      <c r="F120" s="77">
        <v>455</v>
      </c>
      <c r="G120" s="78">
        <v>370</v>
      </c>
      <c r="H120" s="29">
        <v>1067</v>
      </c>
      <c r="I120" s="78">
        <v>200</v>
      </c>
      <c r="J120" s="78">
        <v>387</v>
      </c>
      <c r="K120" s="76">
        <v>368</v>
      </c>
      <c r="L120" s="16">
        <v>971</v>
      </c>
      <c r="M120" s="16">
        <v>180</v>
      </c>
      <c r="N120" s="204">
        <v>296</v>
      </c>
      <c r="O120" s="204">
        <v>400</v>
      </c>
      <c r="P120" s="204">
        <v>942</v>
      </c>
      <c r="Q120" s="204">
        <v>211</v>
      </c>
    </row>
    <row r="121" spans="2:17" ht="14.25" x14ac:dyDescent="0.2">
      <c r="K121"/>
    </row>
  </sheetData>
  <mergeCells count="189">
    <mergeCell ref="C106:C107"/>
    <mergeCell ref="D106:D107"/>
    <mergeCell ref="E106:E107"/>
    <mergeCell ref="F106:F107"/>
    <mergeCell ref="G106:G107"/>
    <mergeCell ref="H106:H107"/>
    <mergeCell ref="C103:C104"/>
    <mergeCell ref="D103:D104"/>
    <mergeCell ref="E103:E104"/>
    <mergeCell ref="F103:F104"/>
    <mergeCell ref="G103:G104"/>
    <mergeCell ref="H103:H104"/>
    <mergeCell ref="J49:J50"/>
    <mergeCell ref="J46:J47"/>
    <mergeCell ref="J41:J42"/>
    <mergeCell ref="J78:J79"/>
    <mergeCell ref="J75:J76"/>
    <mergeCell ref="J70:J71"/>
    <mergeCell ref="J64:J65"/>
    <mergeCell ref="J61:J62"/>
    <mergeCell ref="H89:H90"/>
    <mergeCell ref="H78:H79"/>
    <mergeCell ref="H86:H87"/>
    <mergeCell ref="I70:I71"/>
    <mergeCell ref="I75:I76"/>
    <mergeCell ref="I78:I79"/>
    <mergeCell ref="C98:C99"/>
    <mergeCell ref="D98:D99"/>
    <mergeCell ref="E98:E99"/>
    <mergeCell ref="F98:F99"/>
    <mergeCell ref="G98:G99"/>
    <mergeCell ref="H98:H99"/>
    <mergeCell ref="C92:C93"/>
    <mergeCell ref="J98:J99"/>
    <mergeCell ref="J92:J93"/>
    <mergeCell ref="D92:D93"/>
    <mergeCell ref="E92:E93"/>
    <mergeCell ref="F92:F93"/>
    <mergeCell ref="G92:G93"/>
    <mergeCell ref="H92:H93"/>
    <mergeCell ref="C75:C76"/>
    <mergeCell ref="D75:D76"/>
    <mergeCell ref="E75:E76"/>
    <mergeCell ref="F75:F76"/>
    <mergeCell ref="G75:G76"/>
    <mergeCell ref="H75:H76"/>
    <mergeCell ref="C89:C90"/>
    <mergeCell ref="D89:D90"/>
    <mergeCell ref="E89:E90"/>
    <mergeCell ref="F89:F90"/>
    <mergeCell ref="G89:G90"/>
    <mergeCell ref="C78:C79"/>
    <mergeCell ref="D78:D79"/>
    <mergeCell ref="E78:E79"/>
    <mergeCell ref="F78:F79"/>
    <mergeCell ref="G78:G79"/>
    <mergeCell ref="C86:C87"/>
    <mergeCell ref="D86:D87"/>
    <mergeCell ref="E86:E87"/>
    <mergeCell ref="F86:F87"/>
    <mergeCell ref="G86:G87"/>
    <mergeCell ref="C64:C65"/>
    <mergeCell ref="D64:D65"/>
    <mergeCell ref="E64:E65"/>
    <mergeCell ref="F64:F65"/>
    <mergeCell ref="G64:G65"/>
    <mergeCell ref="H64:H65"/>
    <mergeCell ref="C70:C71"/>
    <mergeCell ref="D70:D71"/>
    <mergeCell ref="E70:E71"/>
    <mergeCell ref="F70:F71"/>
    <mergeCell ref="G70:G71"/>
    <mergeCell ref="H70:H71"/>
    <mergeCell ref="C49:C50"/>
    <mergeCell ref="D49:D50"/>
    <mergeCell ref="E49:E50"/>
    <mergeCell ref="F49:F50"/>
    <mergeCell ref="G49:G50"/>
    <mergeCell ref="H49:H50"/>
    <mergeCell ref="C61:C62"/>
    <mergeCell ref="D61:D62"/>
    <mergeCell ref="E61:E62"/>
    <mergeCell ref="F61:F62"/>
    <mergeCell ref="G61:G62"/>
    <mergeCell ref="H61:H62"/>
    <mergeCell ref="C41:C42"/>
    <mergeCell ref="D41:D42"/>
    <mergeCell ref="E41:E42"/>
    <mergeCell ref="F41:F42"/>
    <mergeCell ref="G41:G42"/>
    <mergeCell ref="H41:H42"/>
    <mergeCell ref="C46:C47"/>
    <mergeCell ref="D46:D47"/>
    <mergeCell ref="E46:E47"/>
    <mergeCell ref="F46:F47"/>
    <mergeCell ref="G46:G47"/>
    <mergeCell ref="H46:H47"/>
    <mergeCell ref="C32:C33"/>
    <mergeCell ref="D32:D33"/>
    <mergeCell ref="E32:E33"/>
    <mergeCell ref="F32:F33"/>
    <mergeCell ref="G32:G33"/>
    <mergeCell ref="H32:H33"/>
    <mergeCell ref="C35:C36"/>
    <mergeCell ref="D35:D36"/>
    <mergeCell ref="E35:E36"/>
    <mergeCell ref="F35:F36"/>
    <mergeCell ref="G35:G36"/>
    <mergeCell ref="H35:H36"/>
    <mergeCell ref="D20:D21"/>
    <mergeCell ref="E20:E21"/>
    <mergeCell ref="F20:F21"/>
    <mergeCell ref="G20:G21"/>
    <mergeCell ref="H20:H21"/>
    <mergeCell ref="C29:C30"/>
    <mergeCell ref="D29:D30"/>
    <mergeCell ref="E29:E30"/>
    <mergeCell ref="F29:F30"/>
    <mergeCell ref="G29:G30"/>
    <mergeCell ref="H29:H30"/>
    <mergeCell ref="I29:I30"/>
    <mergeCell ref="I32:I33"/>
    <mergeCell ref="I35:I36"/>
    <mergeCell ref="I41:I42"/>
    <mergeCell ref="I46:I47"/>
    <mergeCell ref="C6:C7"/>
    <mergeCell ref="D6:D7"/>
    <mergeCell ref="E6:E7"/>
    <mergeCell ref="F6:F7"/>
    <mergeCell ref="G6:G7"/>
    <mergeCell ref="H6:H7"/>
    <mergeCell ref="C9:C10"/>
    <mergeCell ref="D9:D10"/>
    <mergeCell ref="E9:E10"/>
    <mergeCell ref="F9:F10"/>
    <mergeCell ref="G9:G10"/>
    <mergeCell ref="H9:H10"/>
    <mergeCell ref="C15:C16"/>
    <mergeCell ref="D15:D16"/>
    <mergeCell ref="E15:E16"/>
    <mergeCell ref="F15:F16"/>
    <mergeCell ref="G15:G16"/>
    <mergeCell ref="H15:H16"/>
    <mergeCell ref="C20:C21"/>
    <mergeCell ref="I106:I107"/>
    <mergeCell ref="I98:I99"/>
    <mergeCell ref="I86:I87"/>
    <mergeCell ref="I89:I90"/>
    <mergeCell ref="I92:I93"/>
    <mergeCell ref="J6:J7"/>
    <mergeCell ref="J9:J10"/>
    <mergeCell ref="J15:J16"/>
    <mergeCell ref="J20:J21"/>
    <mergeCell ref="J103:J104"/>
    <mergeCell ref="J106:J107"/>
    <mergeCell ref="J35:J36"/>
    <mergeCell ref="J32:J33"/>
    <mergeCell ref="J29:J30"/>
    <mergeCell ref="J89:J90"/>
    <mergeCell ref="J86:J87"/>
    <mergeCell ref="I6:I7"/>
    <mergeCell ref="I9:I10"/>
    <mergeCell ref="I15:I16"/>
    <mergeCell ref="I20:I21"/>
    <mergeCell ref="I49:I50"/>
    <mergeCell ref="I103:I104"/>
    <mergeCell ref="I61:I62"/>
    <mergeCell ref="I64:I65"/>
    <mergeCell ref="K35:K36"/>
    <mergeCell ref="K41:K42"/>
    <mergeCell ref="K46:K47"/>
    <mergeCell ref="K49:K50"/>
    <mergeCell ref="K61:K62"/>
    <mergeCell ref="K64:K65"/>
    <mergeCell ref="K6:K7"/>
    <mergeCell ref="K9:K10"/>
    <mergeCell ref="K15:K16"/>
    <mergeCell ref="K20:K21"/>
    <mergeCell ref="K29:K30"/>
    <mergeCell ref="K32:K33"/>
    <mergeCell ref="K86:K87"/>
    <mergeCell ref="K89:K90"/>
    <mergeCell ref="K92:K93"/>
    <mergeCell ref="K98:K99"/>
    <mergeCell ref="K103:K104"/>
    <mergeCell ref="K106:K107"/>
    <mergeCell ref="K70:K71"/>
    <mergeCell ref="K75:K76"/>
    <mergeCell ref="K78:K79"/>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121"/>
  <sheetViews>
    <sheetView zoomScaleNormal="100" workbookViewId="0"/>
  </sheetViews>
  <sheetFormatPr defaultColWidth="9" defaultRowHeight="14.25" x14ac:dyDescent="0.2"/>
  <cols>
    <col min="1" max="1" width="9" style="19"/>
    <col min="2" max="2" width="41.625" style="19" customWidth="1"/>
    <col min="3" max="3" width="9.625" style="19" customWidth="1"/>
    <col min="4" max="4" width="9.75" style="19" customWidth="1"/>
    <col min="5" max="5" width="9.25" style="19" customWidth="1"/>
    <col min="6" max="10" width="9" style="19"/>
    <col min="11" max="11" width="9" style="9"/>
    <col min="12" max="13" width="9" style="19"/>
    <col min="14" max="17" width="9" style="9"/>
    <col min="18" max="16384" width="9" style="19"/>
  </cols>
  <sheetData>
    <row r="1" spans="2:17" ht="15" x14ac:dyDescent="0.2">
      <c r="B1" s="34" t="s">
        <v>91</v>
      </c>
    </row>
    <row r="2" spans="2:17" ht="15" x14ac:dyDescent="0.2">
      <c r="B2" s="34"/>
    </row>
    <row r="3" spans="2:17" ht="15" x14ac:dyDescent="0.2">
      <c r="B3" s="34" t="s">
        <v>113</v>
      </c>
    </row>
    <row r="5" spans="2:17" x14ac:dyDescent="0.2">
      <c r="B5" s="231" t="s">
        <v>146</v>
      </c>
      <c r="C5" s="49">
        <v>41518</v>
      </c>
      <c r="D5" s="49">
        <v>41609</v>
      </c>
      <c r="E5" s="49">
        <v>41699</v>
      </c>
      <c r="F5" s="49">
        <v>41791</v>
      </c>
      <c r="G5" s="50">
        <v>41883</v>
      </c>
      <c r="H5" s="27" t="s">
        <v>119</v>
      </c>
      <c r="I5" s="50">
        <v>42064</v>
      </c>
      <c r="J5" s="50">
        <v>42156</v>
      </c>
      <c r="K5" s="50">
        <v>42248</v>
      </c>
      <c r="L5" s="196" t="s">
        <v>135</v>
      </c>
      <c r="M5" s="229" t="s">
        <v>140</v>
      </c>
      <c r="N5" s="230" t="s">
        <v>143</v>
      </c>
      <c r="O5" s="235" t="s">
        <v>149</v>
      </c>
      <c r="P5" s="241" t="s">
        <v>151</v>
      </c>
      <c r="Q5" s="242" t="s">
        <v>153</v>
      </c>
    </row>
    <row r="6" spans="2:17" x14ac:dyDescent="0.2">
      <c r="B6" s="51" t="s">
        <v>2</v>
      </c>
      <c r="C6" s="312">
        <v>1002</v>
      </c>
      <c r="D6" s="308">
        <v>990</v>
      </c>
      <c r="E6" s="308">
        <v>897</v>
      </c>
      <c r="F6" s="311">
        <v>895</v>
      </c>
      <c r="G6" s="297">
        <v>960</v>
      </c>
      <c r="H6" s="313">
        <v>919</v>
      </c>
      <c r="I6" s="297">
        <v>901</v>
      </c>
      <c r="J6" s="297">
        <v>917</v>
      </c>
      <c r="K6" s="293">
        <v>988</v>
      </c>
      <c r="L6" s="218"/>
      <c r="M6" s="218"/>
      <c r="N6" s="205"/>
      <c r="O6" s="205"/>
      <c r="P6" s="205"/>
      <c r="Q6" s="205"/>
    </row>
    <row r="7" spans="2:17" x14ac:dyDescent="0.2">
      <c r="B7" s="52" t="s">
        <v>3</v>
      </c>
      <c r="C7" s="303"/>
      <c r="D7" s="304"/>
      <c r="E7" s="304"/>
      <c r="F7" s="305"/>
      <c r="G7" s="298"/>
      <c r="H7" s="313"/>
      <c r="I7" s="298"/>
      <c r="J7" s="298"/>
      <c r="K7" s="294"/>
      <c r="L7" s="207">
        <v>948</v>
      </c>
      <c r="M7" s="207">
        <v>874</v>
      </c>
      <c r="N7" s="206">
        <v>901</v>
      </c>
      <c r="O7" s="206">
        <v>890</v>
      </c>
      <c r="P7" s="206">
        <v>907</v>
      </c>
      <c r="Q7" s="206">
        <v>848</v>
      </c>
    </row>
    <row r="8" spans="2:17" x14ac:dyDescent="0.2">
      <c r="B8" s="52" t="s">
        <v>4</v>
      </c>
      <c r="C8" s="53">
        <v>1457</v>
      </c>
      <c r="D8" s="37">
        <v>1464</v>
      </c>
      <c r="E8" s="37">
        <v>1365</v>
      </c>
      <c r="F8" s="54">
        <v>1290</v>
      </c>
      <c r="G8" s="55">
        <v>1310</v>
      </c>
      <c r="H8" s="29">
        <v>1318</v>
      </c>
      <c r="I8" s="55">
        <v>1297</v>
      </c>
      <c r="J8" s="165">
        <v>1298</v>
      </c>
      <c r="K8" s="203">
        <v>1318</v>
      </c>
      <c r="L8" s="204">
        <v>1317</v>
      </c>
      <c r="M8" s="204">
        <v>1224</v>
      </c>
      <c r="N8" s="204">
        <v>1237</v>
      </c>
      <c r="O8" s="204">
        <v>1244</v>
      </c>
      <c r="P8" s="204">
        <v>1275</v>
      </c>
      <c r="Q8" s="204">
        <v>1219</v>
      </c>
    </row>
    <row r="9" spans="2:17" x14ac:dyDescent="0.2">
      <c r="B9" s="56" t="s">
        <v>28</v>
      </c>
      <c r="C9" s="303">
        <v>1584</v>
      </c>
      <c r="D9" s="304">
        <v>1571</v>
      </c>
      <c r="E9" s="304">
        <v>1454</v>
      </c>
      <c r="F9" s="305">
        <v>1404</v>
      </c>
      <c r="G9" s="298">
        <v>1445</v>
      </c>
      <c r="H9" s="313">
        <v>1401</v>
      </c>
      <c r="I9" s="298">
        <v>1384</v>
      </c>
      <c r="J9" s="298">
        <v>1449</v>
      </c>
      <c r="K9" s="294">
        <v>1462</v>
      </c>
      <c r="L9" s="207"/>
      <c r="M9" s="207"/>
      <c r="N9" s="207"/>
      <c r="O9" s="207"/>
      <c r="P9" s="207"/>
      <c r="Q9" s="207"/>
    </row>
    <row r="10" spans="2:17" x14ac:dyDescent="0.2">
      <c r="B10" s="52" t="s">
        <v>12</v>
      </c>
      <c r="C10" s="303"/>
      <c r="D10" s="304"/>
      <c r="E10" s="304"/>
      <c r="F10" s="305"/>
      <c r="G10" s="298"/>
      <c r="H10" s="313"/>
      <c r="I10" s="298"/>
      <c r="J10" s="298"/>
      <c r="K10" s="294"/>
      <c r="L10" s="206">
        <v>1456</v>
      </c>
      <c r="M10" s="206">
        <v>1326</v>
      </c>
      <c r="N10" s="206">
        <v>1334</v>
      </c>
      <c r="O10" s="206">
        <v>1302</v>
      </c>
      <c r="P10" s="206">
        <v>1328</v>
      </c>
      <c r="Q10" s="206">
        <v>1268</v>
      </c>
    </row>
    <row r="11" spans="2:17" x14ac:dyDescent="0.2">
      <c r="B11" s="52" t="s">
        <v>125</v>
      </c>
      <c r="C11" s="53">
        <v>619</v>
      </c>
      <c r="D11" s="37">
        <v>632</v>
      </c>
      <c r="E11" s="37">
        <v>577</v>
      </c>
      <c r="F11" s="54">
        <v>543</v>
      </c>
      <c r="G11" s="55">
        <v>588</v>
      </c>
      <c r="H11" s="29">
        <v>591</v>
      </c>
      <c r="I11" s="55">
        <v>583</v>
      </c>
      <c r="J11" s="165">
        <v>544</v>
      </c>
      <c r="K11" s="203">
        <v>602</v>
      </c>
      <c r="L11" s="16">
        <v>583</v>
      </c>
      <c r="M11" s="16">
        <v>518</v>
      </c>
      <c r="N11" s="204">
        <v>534</v>
      </c>
      <c r="O11" s="204">
        <v>558</v>
      </c>
      <c r="P11" s="204">
        <v>556</v>
      </c>
      <c r="Q11" s="204">
        <v>524</v>
      </c>
    </row>
    <row r="12" spans="2:17" x14ac:dyDescent="0.2">
      <c r="B12" s="52" t="s">
        <v>132</v>
      </c>
      <c r="C12" s="53">
        <v>45</v>
      </c>
      <c r="D12" s="37">
        <v>34</v>
      </c>
      <c r="E12" s="37">
        <v>28</v>
      </c>
      <c r="F12" s="54">
        <v>25</v>
      </c>
      <c r="G12" s="55">
        <v>37</v>
      </c>
      <c r="H12" s="29">
        <v>41</v>
      </c>
      <c r="I12" s="55">
        <v>29</v>
      </c>
      <c r="J12" s="165">
        <v>24</v>
      </c>
      <c r="K12" s="203">
        <v>32</v>
      </c>
      <c r="L12" s="16">
        <v>27</v>
      </c>
      <c r="M12" s="16">
        <v>35</v>
      </c>
      <c r="N12" s="204">
        <v>34</v>
      </c>
      <c r="O12" s="204">
        <v>41</v>
      </c>
      <c r="P12" s="204">
        <v>43</v>
      </c>
      <c r="Q12" s="204">
        <v>47</v>
      </c>
    </row>
    <row r="13" spans="2:17" x14ac:dyDescent="0.2">
      <c r="B13" s="52" t="s">
        <v>31</v>
      </c>
      <c r="C13" s="53">
        <v>173</v>
      </c>
      <c r="D13" s="37">
        <v>173</v>
      </c>
      <c r="E13" s="37">
        <v>163</v>
      </c>
      <c r="F13" s="54">
        <v>164</v>
      </c>
      <c r="G13" s="55">
        <v>156</v>
      </c>
      <c r="H13" s="29">
        <v>159</v>
      </c>
      <c r="I13" s="55">
        <v>149</v>
      </c>
      <c r="J13" s="165">
        <v>151</v>
      </c>
      <c r="K13" s="203">
        <v>155</v>
      </c>
      <c r="L13" s="16">
        <v>156</v>
      </c>
      <c r="M13" s="16">
        <v>171</v>
      </c>
      <c r="N13" s="204">
        <v>176</v>
      </c>
      <c r="O13" s="204">
        <v>175</v>
      </c>
      <c r="P13" s="204">
        <v>194</v>
      </c>
      <c r="Q13" s="204">
        <v>172</v>
      </c>
    </row>
    <row r="14" spans="2:17" x14ac:dyDescent="0.2">
      <c r="B14" s="52" t="s">
        <v>42</v>
      </c>
      <c r="C14" s="53">
        <v>38</v>
      </c>
      <c r="D14" s="37">
        <v>44</v>
      </c>
      <c r="E14" s="37">
        <v>40</v>
      </c>
      <c r="F14" s="54">
        <v>49</v>
      </c>
      <c r="G14" s="55">
        <v>44</v>
      </c>
      <c r="H14" s="29">
        <v>45</v>
      </c>
      <c r="I14" s="55">
        <v>53</v>
      </c>
      <c r="J14" s="165">
        <v>47</v>
      </c>
      <c r="K14" s="203">
        <v>55</v>
      </c>
      <c r="L14" s="16">
        <v>43</v>
      </c>
      <c r="M14" s="16">
        <v>48</v>
      </c>
      <c r="N14" s="204">
        <v>60</v>
      </c>
      <c r="O14" s="204">
        <v>58</v>
      </c>
      <c r="P14" s="204">
        <v>61</v>
      </c>
      <c r="Q14" s="204">
        <v>56</v>
      </c>
    </row>
    <row r="15" spans="2:17" x14ac:dyDescent="0.2">
      <c r="B15" s="56" t="s">
        <v>29</v>
      </c>
      <c r="C15" s="303">
        <v>392</v>
      </c>
      <c r="D15" s="304">
        <v>379</v>
      </c>
      <c r="E15" s="304">
        <v>324</v>
      </c>
      <c r="F15" s="305">
        <v>312</v>
      </c>
      <c r="G15" s="298">
        <v>348</v>
      </c>
      <c r="H15" s="313">
        <v>339</v>
      </c>
      <c r="I15" s="298">
        <v>326</v>
      </c>
      <c r="J15" s="298">
        <v>335</v>
      </c>
      <c r="K15" s="294">
        <v>337</v>
      </c>
      <c r="L15" s="207"/>
      <c r="M15" s="207"/>
      <c r="N15" s="207"/>
      <c r="O15" s="207"/>
      <c r="P15" s="207"/>
      <c r="Q15" s="207"/>
    </row>
    <row r="16" spans="2:17" x14ac:dyDescent="0.2">
      <c r="B16" s="52" t="s">
        <v>5</v>
      </c>
      <c r="C16" s="303"/>
      <c r="D16" s="304"/>
      <c r="E16" s="304"/>
      <c r="F16" s="305"/>
      <c r="G16" s="298"/>
      <c r="H16" s="313"/>
      <c r="I16" s="298"/>
      <c r="J16" s="298"/>
      <c r="K16" s="294"/>
      <c r="L16" s="207">
        <v>339</v>
      </c>
      <c r="M16" s="207">
        <v>310</v>
      </c>
      <c r="N16" s="206">
        <v>329</v>
      </c>
      <c r="O16" s="206">
        <v>329</v>
      </c>
      <c r="P16" s="206">
        <v>332</v>
      </c>
      <c r="Q16" s="206">
        <v>316</v>
      </c>
    </row>
    <row r="17" spans="2:17" x14ac:dyDescent="0.2">
      <c r="B17" s="52" t="s">
        <v>6</v>
      </c>
      <c r="C17" s="53">
        <v>730</v>
      </c>
      <c r="D17" s="37">
        <v>729</v>
      </c>
      <c r="E17" s="37">
        <v>659</v>
      </c>
      <c r="F17" s="54">
        <v>608</v>
      </c>
      <c r="G17" s="55">
        <v>634</v>
      </c>
      <c r="H17" s="29">
        <v>643</v>
      </c>
      <c r="I17" s="55">
        <v>631</v>
      </c>
      <c r="J17" s="165">
        <v>623</v>
      </c>
      <c r="K17" s="203">
        <v>672</v>
      </c>
      <c r="L17" s="16">
        <v>667</v>
      </c>
      <c r="M17" s="16">
        <v>601</v>
      </c>
      <c r="N17" s="204">
        <v>615</v>
      </c>
      <c r="O17" s="16">
        <v>599</v>
      </c>
      <c r="P17" s="16">
        <v>654</v>
      </c>
      <c r="Q17" s="16">
        <v>600</v>
      </c>
    </row>
    <row r="18" spans="2:17" x14ac:dyDescent="0.2">
      <c r="B18" s="52" t="s">
        <v>7</v>
      </c>
      <c r="C18" s="53">
        <v>794</v>
      </c>
      <c r="D18" s="37">
        <v>792</v>
      </c>
      <c r="E18" s="37">
        <v>732</v>
      </c>
      <c r="F18" s="54">
        <v>728</v>
      </c>
      <c r="G18" s="55">
        <v>739</v>
      </c>
      <c r="H18" s="29">
        <v>721</v>
      </c>
      <c r="I18" s="55">
        <v>724</v>
      </c>
      <c r="J18" s="165">
        <v>729</v>
      </c>
      <c r="K18" s="203">
        <v>775</v>
      </c>
      <c r="L18" s="16">
        <v>745</v>
      </c>
      <c r="M18" s="16">
        <v>683</v>
      </c>
      <c r="N18" s="204">
        <v>678</v>
      </c>
      <c r="O18" s="206">
        <v>688</v>
      </c>
      <c r="P18" s="206">
        <v>677</v>
      </c>
      <c r="Q18" s="206">
        <v>651</v>
      </c>
    </row>
    <row r="19" spans="2:17" x14ac:dyDescent="0.2">
      <c r="B19" s="52" t="s">
        <v>8</v>
      </c>
      <c r="C19" s="53">
        <v>543</v>
      </c>
      <c r="D19" s="37">
        <v>554</v>
      </c>
      <c r="E19" s="37">
        <v>547</v>
      </c>
      <c r="F19" s="54">
        <v>537</v>
      </c>
      <c r="G19" s="55">
        <v>549</v>
      </c>
      <c r="H19" s="29">
        <v>534</v>
      </c>
      <c r="I19" s="55">
        <v>517</v>
      </c>
      <c r="J19" s="165">
        <v>528</v>
      </c>
      <c r="K19" s="203">
        <v>522</v>
      </c>
      <c r="L19" s="16">
        <v>514</v>
      </c>
      <c r="M19" s="16">
        <v>504</v>
      </c>
      <c r="N19" s="204">
        <v>516</v>
      </c>
      <c r="O19" s="204">
        <v>518</v>
      </c>
      <c r="P19" s="204">
        <v>519</v>
      </c>
      <c r="Q19" s="204">
        <v>500</v>
      </c>
    </row>
    <row r="20" spans="2:17" x14ac:dyDescent="0.2">
      <c r="B20" s="56" t="s">
        <v>30</v>
      </c>
      <c r="C20" s="303">
        <v>712</v>
      </c>
      <c r="D20" s="304">
        <v>700</v>
      </c>
      <c r="E20" s="304">
        <v>601</v>
      </c>
      <c r="F20" s="305">
        <v>569</v>
      </c>
      <c r="G20" s="298">
        <v>636</v>
      </c>
      <c r="H20" s="313">
        <v>614</v>
      </c>
      <c r="I20" s="298">
        <v>591</v>
      </c>
      <c r="J20" s="298">
        <v>613</v>
      </c>
      <c r="K20" s="294">
        <v>688</v>
      </c>
      <c r="L20" s="207"/>
      <c r="M20" s="207"/>
      <c r="N20" s="207"/>
      <c r="O20" s="207"/>
      <c r="P20" s="207"/>
      <c r="Q20" s="207"/>
    </row>
    <row r="21" spans="2:17" x14ac:dyDescent="0.2">
      <c r="B21" s="52" t="s">
        <v>24</v>
      </c>
      <c r="C21" s="303"/>
      <c r="D21" s="304"/>
      <c r="E21" s="304"/>
      <c r="F21" s="305"/>
      <c r="G21" s="298"/>
      <c r="H21" s="313"/>
      <c r="I21" s="298"/>
      <c r="J21" s="298"/>
      <c r="K21" s="294"/>
      <c r="L21" s="207">
        <v>654</v>
      </c>
      <c r="M21" s="207">
        <v>516</v>
      </c>
      <c r="N21" s="206">
        <v>576</v>
      </c>
      <c r="O21" s="206">
        <v>565</v>
      </c>
      <c r="P21" s="206">
        <v>608</v>
      </c>
      <c r="Q21" s="206">
        <v>548</v>
      </c>
    </row>
    <row r="22" spans="2:17" x14ac:dyDescent="0.2">
      <c r="B22" s="57" t="s">
        <v>9</v>
      </c>
      <c r="C22" s="58">
        <v>1747</v>
      </c>
      <c r="D22" s="59">
        <v>1754</v>
      </c>
      <c r="E22" s="59">
        <v>1661</v>
      </c>
      <c r="F22" s="54">
        <v>1616</v>
      </c>
      <c r="G22" s="55">
        <v>1634</v>
      </c>
      <c r="H22" s="29">
        <v>1623</v>
      </c>
      <c r="I22" s="55">
        <v>1607</v>
      </c>
      <c r="J22" s="165">
        <v>1602</v>
      </c>
      <c r="K22" s="203">
        <v>1618</v>
      </c>
      <c r="L22" s="204">
        <v>1611</v>
      </c>
      <c r="M22" s="204">
        <v>1582</v>
      </c>
      <c r="N22" s="204">
        <v>1562</v>
      </c>
      <c r="O22" s="204">
        <v>1569</v>
      </c>
      <c r="P22" s="204">
        <v>1574</v>
      </c>
      <c r="Q22" s="204">
        <v>1519</v>
      </c>
    </row>
    <row r="23" spans="2:17" x14ac:dyDescent="0.2">
      <c r="B23" s="60" t="s">
        <v>81</v>
      </c>
      <c r="C23" s="61">
        <v>2459</v>
      </c>
      <c r="D23" s="62">
        <v>2454</v>
      </c>
      <c r="E23" s="62">
        <v>2262</v>
      </c>
      <c r="F23" s="63">
        <v>2185</v>
      </c>
      <c r="G23" s="64">
        <v>2270</v>
      </c>
      <c r="H23" s="31">
        <v>2237</v>
      </c>
      <c r="I23" s="64">
        <v>2198</v>
      </c>
      <c r="J23" s="64">
        <v>2215</v>
      </c>
      <c r="K23" s="89">
        <v>2306</v>
      </c>
      <c r="L23" s="211">
        <v>2265</v>
      </c>
      <c r="M23" s="211">
        <v>2098</v>
      </c>
      <c r="N23" s="211">
        <v>2138</v>
      </c>
      <c r="O23" s="215">
        <v>2134</v>
      </c>
      <c r="P23" s="215">
        <v>2182</v>
      </c>
      <c r="Q23" s="215">
        <v>2067</v>
      </c>
    </row>
    <row r="24" spans="2:17" x14ac:dyDescent="0.2">
      <c r="J24" s="9"/>
    </row>
    <row r="25" spans="2:17" x14ac:dyDescent="0.2">
      <c r="J25" s="9"/>
    </row>
    <row r="26" spans="2:17" ht="15" x14ac:dyDescent="0.2">
      <c r="B26" s="34" t="s">
        <v>114</v>
      </c>
      <c r="J26" s="9"/>
    </row>
    <row r="27" spans="2:17" x14ac:dyDescent="0.2">
      <c r="J27" s="9"/>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463</v>
      </c>
      <c r="D29" s="308">
        <v>478</v>
      </c>
      <c r="E29" s="308">
        <v>382</v>
      </c>
      <c r="F29" s="311">
        <v>393</v>
      </c>
      <c r="G29" s="297">
        <v>444</v>
      </c>
      <c r="H29" s="299">
        <v>461</v>
      </c>
      <c r="I29" s="302">
        <v>423</v>
      </c>
      <c r="J29" s="302">
        <v>450</v>
      </c>
      <c r="K29" s="295">
        <v>503</v>
      </c>
      <c r="L29" s="218"/>
      <c r="M29" s="218"/>
      <c r="N29" s="205"/>
      <c r="O29" s="205"/>
      <c r="P29" s="205"/>
      <c r="Q29" s="205"/>
    </row>
    <row r="30" spans="2:17" x14ac:dyDescent="0.2">
      <c r="B30" s="69" t="s">
        <v>14</v>
      </c>
      <c r="C30" s="303"/>
      <c r="D30" s="304"/>
      <c r="E30" s="304"/>
      <c r="F30" s="305"/>
      <c r="G30" s="298"/>
      <c r="H30" s="300"/>
      <c r="I30" s="301"/>
      <c r="J30" s="301"/>
      <c r="K30" s="296"/>
      <c r="L30" s="207">
        <v>502</v>
      </c>
      <c r="M30" s="207">
        <v>416</v>
      </c>
      <c r="N30" s="206">
        <v>448</v>
      </c>
      <c r="O30" s="206">
        <v>434</v>
      </c>
      <c r="P30" s="206">
        <v>472</v>
      </c>
      <c r="Q30" s="206">
        <v>428</v>
      </c>
    </row>
    <row r="31" spans="2:17" x14ac:dyDescent="0.2">
      <c r="B31" s="69" t="s">
        <v>43</v>
      </c>
      <c r="C31" s="243">
        <v>480</v>
      </c>
      <c r="D31" s="244">
        <v>443</v>
      </c>
      <c r="E31" s="244">
        <v>421</v>
      </c>
      <c r="F31" s="245">
        <v>403</v>
      </c>
      <c r="G31" s="246">
        <v>429</v>
      </c>
      <c r="H31" s="247">
        <v>379</v>
      </c>
      <c r="I31" s="253">
        <v>405</v>
      </c>
      <c r="J31" s="253">
        <v>424</v>
      </c>
      <c r="K31" s="255">
        <v>464</v>
      </c>
      <c r="L31" s="16">
        <v>444</v>
      </c>
      <c r="M31" s="16">
        <v>424</v>
      </c>
      <c r="N31" s="204">
        <v>438</v>
      </c>
      <c r="O31" s="204">
        <v>450</v>
      </c>
      <c r="P31" s="204">
        <v>452</v>
      </c>
      <c r="Q31" s="204">
        <v>442</v>
      </c>
    </row>
    <row r="32" spans="2:17" x14ac:dyDescent="0.2">
      <c r="B32" s="71" t="s">
        <v>2</v>
      </c>
      <c r="C32" s="303">
        <v>458</v>
      </c>
      <c r="D32" s="304">
        <v>441</v>
      </c>
      <c r="E32" s="304">
        <v>368</v>
      </c>
      <c r="F32" s="305">
        <v>391</v>
      </c>
      <c r="G32" s="298">
        <v>442</v>
      </c>
      <c r="H32" s="300">
        <v>412</v>
      </c>
      <c r="I32" s="301">
        <v>413</v>
      </c>
      <c r="J32" s="301">
        <v>441</v>
      </c>
      <c r="K32" s="296">
        <v>493</v>
      </c>
      <c r="L32" s="207"/>
      <c r="M32" s="207"/>
      <c r="N32" s="207"/>
      <c r="O32" s="207"/>
      <c r="P32" s="207"/>
      <c r="Q32" s="207"/>
    </row>
    <row r="33" spans="2:17" x14ac:dyDescent="0.2">
      <c r="B33" s="69" t="s">
        <v>3</v>
      </c>
      <c r="C33" s="303"/>
      <c r="D33" s="304"/>
      <c r="E33" s="304"/>
      <c r="F33" s="305"/>
      <c r="G33" s="298"/>
      <c r="H33" s="300"/>
      <c r="I33" s="301"/>
      <c r="J33" s="301"/>
      <c r="K33" s="296"/>
      <c r="L33" s="207">
        <v>472</v>
      </c>
      <c r="M33" s="207">
        <v>416</v>
      </c>
      <c r="N33" s="206">
        <v>447</v>
      </c>
      <c r="O33" s="207">
        <v>440</v>
      </c>
      <c r="P33" s="207">
        <v>466</v>
      </c>
      <c r="Q33" s="207">
        <v>427</v>
      </c>
    </row>
    <row r="34" spans="2:17" x14ac:dyDescent="0.2">
      <c r="B34" s="69" t="s">
        <v>4</v>
      </c>
      <c r="C34" s="243">
        <v>485</v>
      </c>
      <c r="D34" s="244">
        <v>480</v>
      </c>
      <c r="E34" s="244">
        <v>435</v>
      </c>
      <c r="F34" s="245">
        <v>405</v>
      </c>
      <c r="G34" s="246">
        <v>431</v>
      </c>
      <c r="H34" s="247">
        <v>428</v>
      </c>
      <c r="I34" s="253">
        <v>415</v>
      </c>
      <c r="J34" s="253">
        <v>433</v>
      </c>
      <c r="K34" s="255">
        <v>474</v>
      </c>
      <c r="L34" s="16">
        <v>474</v>
      </c>
      <c r="M34" s="16">
        <v>424</v>
      </c>
      <c r="N34" s="204">
        <v>439</v>
      </c>
      <c r="O34" s="204">
        <v>444</v>
      </c>
      <c r="P34" s="204">
        <v>458</v>
      </c>
      <c r="Q34" s="204">
        <v>443</v>
      </c>
    </row>
    <row r="35" spans="2:17" x14ac:dyDescent="0.2">
      <c r="B35" s="71" t="s">
        <v>28</v>
      </c>
      <c r="C35" s="303">
        <v>606</v>
      </c>
      <c r="D35" s="304">
        <v>586</v>
      </c>
      <c r="E35" s="304">
        <v>522</v>
      </c>
      <c r="F35" s="305">
        <v>508</v>
      </c>
      <c r="G35" s="298">
        <v>559</v>
      </c>
      <c r="H35" s="300">
        <v>524</v>
      </c>
      <c r="I35" s="301">
        <v>514</v>
      </c>
      <c r="J35" s="301">
        <v>579</v>
      </c>
      <c r="K35" s="296">
        <v>597</v>
      </c>
      <c r="L35" s="207"/>
      <c r="M35" s="207"/>
      <c r="N35" s="207"/>
      <c r="O35" s="207"/>
      <c r="P35" s="207"/>
      <c r="Q35" s="207"/>
    </row>
    <row r="36" spans="2:17" x14ac:dyDescent="0.2">
      <c r="B36" s="69" t="s">
        <v>12</v>
      </c>
      <c r="C36" s="303"/>
      <c r="D36" s="304"/>
      <c r="E36" s="304"/>
      <c r="F36" s="305"/>
      <c r="G36" s="298"/>
      <c r="H36" s="300"/>
      <c r="I36" s="301"/>
      <c r="J36" s="301"/>
      <c r="K36" s="296"/>
      <c r="L36" s="207">
        <v>598</v>
      </c>
      <c r="M36" s="207">
        <v>517</v>
      </c>
      <c r="N36" s="206">
        <v>545</v>
      </c>
      <c r="O36" s="206">
        <v>520</v>
      </c>
      <c r="P36" s="206">
        <v>546</v>
      </c>
      <c r="Q36" s="206">
        <v>518</v>
      </c>
    </row>
    <row r="37" spans="2:17" x14ac:dyDescent="0.2">
      <c r="B37" s="69" t="s">
        <v>125</v>
      </c>
      <c r="C37" s="243">
        <v>234</v>
      </c>
      <c r="D37" s="244">
        <v>236</v>
      </c>
      <c r="E37" s="244">
        <v>191</v>
      </c>
      <c r="F37" s="245">
        <v>181</v>
      </c>
      <c r="G37" s="246">
        <v>203</v>
      </c>
      <c r="H37" s="247">
        <v>210</v>
      </c>
      <c r="I37" s="253">
        <v>220</v>
      </c>
      <c r="J37" s="253">
        <v>197</v>
      </c>
      <c r="K37" s="255">
        <v>254</v>
      </c>
      <c r="L37" s="16">
        <v>245</v>
      </c>
      <c r="M37" s="16">
        <v>214</v>
      </c>
      <c r="N37" s="204">
        <v>223</v>
      </c>
      <c r="O37" s="16">
        <v>241</v>
      </c>
      <c r="P37" s="16">
        <v>243</v>
      </c>
      <c r="Q37" s="16">
        <v>237</v>
      </c>
    </row>
    <row r="38" spans="2:17" x14ac:dyDescent="0.2">
      <c r="B38" s="52" t="s">
        <v>132</v>
      </c>
      <c r="C38" s="243">
        <v>17</v>
      </c>
      <c r="D38" s="244">
        <v>17</v>
      </c>
      <c r="E38" s="244">
        <v>13</v>
      </c>
      <c r="F38" s="245">
        <v>10</v>
      </c>
      <c r="G38" s="246">
        <v>19</v>
      </c>
      <c r="H38" s="247">
        <v>17</v>
      </c>
      <c r="I38" s="253">
        <v>10</v>
      </c>
      <c r="J38" s="253">
        <v>10</v>
      </c>
      <c r="K38" s="255">
        <v>16</v>
      </c>
      <c r="L38" s="16">
        <v>14</v>
      </c>
      <c r="M38" s="16">
        <v>13</v>
      </c>
      <c r="N38" s="204">
        <v>9</v>
      </c>
      <c r="O38" s="204">
        <v>13</v>
      </c>
      <c r="P38" s="204">
        <v>15</v>
      </c>
      <c r="Q38" s="204">
        <v>17</v>
      </c>
    </row>
    <row r="39" spans="2:17" x14ac:dyDescent="0.2">
      <c r="B39" s="69" t="s">
        <v>31</v>
      </c>
      <c r="C39" s="243">
        <v>66</v>
      </c>
      <c r="D39" s="244">
        <v>59</v>
      </c>
      <c r="E39" s="244">
        <v>55</v>
      </c>
      <c r="F39" s="245">
        <v>64</v>
      </c>
      <c r="G39" s="246">
        <v>63</v>
      </c>
      <c r="H39" s="247">
        <v>63</v>
      </c>
      <c r="I39" s="253">
        <v>53</v>
      </c>
      <c r="J39" s="253">
        <v>60</v>
      </c>
      <c r="K39" s="255">
        <v>66</v>
      </c>
      <c r="L39" s="16">
        <v>67</v>
      </c>
      <c r="M39" s="16">
        <v>67</v>
      </c>
      <c r="N39" s="204">
        <v>71</v>
      </c>
      <c r="O39" s="204">
        <v>72</v>
      </c>
      <c r="P39" s="204">
        <v>82</v>
      </c>
      <c r="Q39" s="204">
        <v>63</v>
      </c>
    </row>
    <row r="40" spans="2:17" x14ac:dyDescent="0.2">
      <c r="B40" s="69" t="s">
        <v>42</v>
      </c>
      <c r="C40" s="243">
        <v>20</v>
      </c>
      <c r="D40" s="244">
        <v>23</v>
      </c>
      <c r="E40" s="244">
        <v>22</v>
      </c>
      <c r="F40" s="245">
        <v>33</v>
      </c>
      <c r="G40" s="246">
        <v>29</v>
      </c>
      <c r="H40" s="247">
        <v>26</v>
      </c>
      <c r="I40" s="253">
        <v>31</v>
      </c>
      <c r="J40" s="253">
        <v>28</v>
      </c>
      <c r="K40" s="255">
        <v>34</v>
      </c>
      <c r="L40" s="16">
        <v>22</v>
      </c>
      <c r="M40" s="16">
        <v>29</v>
      </c>
      <c r="N40" s="16">
        <v>38</v>
      </c>
      <c r="O40" s="204">
        <v>38</v>
      </c>
      <c r="P40" s="204">
        <v>38</v>
      </c>
      <c r="Q40" s="204">
        <v>35</v>
      </c>
    </row>
    <row r="41" spans="2:17" x14ac:dyDescent="0.2">
      <c r="B41" s="71" t="s">
        <v>29</v>
      </c>
      <c r="C41" s="303">
        <v>180</v>
      </c>
      <c r="D41" s="304">
        <v>165</v>
      </c>
      <c r="E41" s="304">
        <v>137</v>
      </c>
      <c r="F41" s="305">
        <v>138</v>
      </c>
      <c r="G41" s="298">
        <v>166</v>
      </c>
      <c r="H41" s="300">
        <v>159</v>
      </c>
      <c r="I41" s="301">
        <v>145</v>
      </c>
      <c r="J41" s="301">
        <v>159</v>
      </c>
      <c r="K41" s="296">
        <v>172</v>
      </c>
      <c r="L41" s="207"/>
      <c r="M41" s="207"/>
      <c r="N41" s="207"/>
      <c r="O41" s="207"/>
      <c r="P41" s="207"/>
      <c r="Q41" s="207"/>
    </row>
    <row r="42" spans="2:17" x14ac:dyDescent="0.2">
      <c r="B42" s="69" t="s">
        <v>5</v>
      </c>
      <c r="C42" s="303"/>
      <c r="D42" s="304"/>
      <c r="E42" s="304"/>
      <c r="F42" s="305"/>
      <c r="G42" s="298"/>
      <c r="H42" s="300"/>
      <c r="I42" s="301"/>
      <c r="J42" s="301"/>
      <c r="K42" s="296"/>
      <c r="L42" s="207">
        <v>179</v>
      </c>
      <c r="M42" s="207">
        <v>158</v>
      </c>
      <c r="N42" s="206">
        <v>160</v>
      </c>
      <c r="O42" s="206">
        <v>154</v>
      </c>
      <c r="P42" s="206">
        <v>157</v>
      </c>
      <c r="Q42" s="206">
        <v>159</v>
      </c>
    </row>
    <row r="43" spans="2:17" x14ac:dyDescent="0.2">
      <c r="B43" s="69" t="s">
        <v>6</v>
      </c>
      <c r="C43" s="243">
        <v>231</v>
      </c>
      <c r="D43" s="244">
        <v>221</v>
      </c>
      <c r="E43" s="244">
        <v>178</v>
      </c>
      <c r="F43" s="245">
        <v>171</v>
      </c>
      <c r="G43" s="246">
        <v>201</v>
      </c>
      <c r="H43" s="247">
        <v>196</v>
      </c>
      <c r="I43" s="253">
        <v>188</v>
      </c>
      <c r="J43" s="253">
        <v>194</v>
      </c>
      <c r="K43" s="255">
        <v>237</v>
      </c>
      <c r="L43" s="16">
        <v>225</v>
      </c>
      <c r="M43" s="16">
        <v>206</v>
      </c>
      <c r="N43" s="204">
        <v>215</v>
      </c>
      <c r="O43" s="16">
        <v>207</v>
      </c>
      <c r="P43" s="16">
        <v>246</v>
      </c>
      <c r="Q43" s="16">
        <v>219</v>
      </c>
    </row>
    <row r="44" spans="2:17" x14ac:dyDescent="0.2">
      <c r="B44" s="69" t="s">
        <v>7</v>
      </c>
      <c r="C44" s="243">
        <v>312</v>
      </c>
      <c r="D44" s="244">
        <v>315</v>
      </c>
      <c r="E44" s="244">
        <v>274</v>
      </c>
      <c r="F44" s="245">
        <v>274</v>
      </c>
      <c r="G44" s="246">
        <v>288</v>
      </c>
      <c r="H44" s="247">
        <v>274</v>
      </c>
      <c r="I44" s="253">
        <v>291</v>
      </c>
      <c r="J44" s="253">
        <v>304</v>
      </c>
      <c r="K44" s="255">
        <v>327</v>
      </c>
      <c r="L44" s="16">
        <v>317</v>
      </c>
      <c r="M44" s="16">
        <v>270</v>
      </c>
      <c r="N44" s="204">
        <v>283</v>
      </c>
      <c r="O44" s="16">
        <v>293</v>
      </c>
      <c r="P44" s="16">
        <v>287</v>
      </c>
      <c r="Q44" s="16">
        <v>275</v>
      </c>
    </row>
    <row r="45" spans="2:17" x14ac:dyDescent="0.2">
      <c r="B45" s="69" t="s">
        <v>8</v>
      </c>
      <c r="C45" s="243">
        <v>220</v>
      </c>
      <c r="D45" s="244">
        <v>220</v>
      </c>
      <c r="E45" s="244">
        <v>214</v>
      </c>
      <c r="F45" s="245">
        <v>213</v>
      </c>
      <c r="G45" s="246">
        <v>218</v>
      </c>
      <c r="H45" s="247">
        <v>211</v>
      </c>
      <c r="I45" s="253">
        <v>204</v>
      </c>
      <c r="J45" s="253">
        <v>217</v>
      </c>
      <c r="K45" s="255">
        <v>231</v>
      </c>
      <c r="L45" s="16">
        <v>225</v>
      </c>
      <c r="M45" s="16">
        <v>206</v>
      </c>
      <c r="N45" s="204">
        <v>228</v>
      </c>
      <c r="O45" s="204">
        <v>230</v>
      </c>
      <c r="P45" s="204">
        <v>234</v>
      </c>
      <c r="Q45" s="204">
        <v>217</v>
      </c>
    </row>
    <row r="46" spans="2:17" x14ac:dyDescent="0.2">
      <c r="B46" s="71" t="s">
        <v>30</v>
      </c>
      <c r="C46" s="303">
        <v>441</v>
      </c>
      <c r="D46" s="304">
        <v>419</v>
      </c>
      <c r="E46" s="304">
        <v>354</v>
      </c>
      <c r="F46" s="305">
        <v>349</v>
      </c>
      <c r="G46" s="298">
        <v>409</v>
      </c>
      <c r="H46" s="300">
        <v>399</v>
      </c>
      <c r="I46" s="301">
        <v>387</v>
      </c>
      <c r="J46" s="301">
        <v>417</v>
      </c>
      <c r="K46" s="296">
        <v>466</v>
      </c>
      <c r="L46" s="207"/>
      <c r="M46" s="207"/>
      <c r="N46" s="207"/>
      <c r="O46" s="207"/>
      <c r="P46" s="207"/>
      <c r="Q46" s="207"/>
    </row>
    <row r="47" spans="2:17" x14ac:dyDescent="0.2">
      <c r="B47" s="69" t="s">
        <v>24</v>
      </c>
      <c r="C47" s="303"/>
      <c r="D47" s="304"/>
      <c r="E47" s="304"/>
      <c r="F47" s="305"/>
      <c r="G47" s="298"/>
      <c r="H47" s="300"/>
      <c r="I47" s="301"/>
      <c r="J47" s="301"/>
      <c r="K47" s="296"/>
      <c r="L47" s="207">
        <v>441</v>
      </c>
      <c r="M47" s="207">
        <v>350</v>
      </c>
      <c r="N47" s="206">
        <v>403</v>
      </c>
      <c r="O47" s="206">
        <v>380</v>
      </c>
      <c r="P47" s="206">
        <v>410</v>
      </c>
      <c r="Q47" s="206">
        <v>371</v>
      </c>
    </row>
    <row r="48" spans="2:17" x14ac:dyDescent="0.2">
      <c r="B48" s="69" t="s">
        <v>9</v>
      </c>
      <c r="C48" s="243">
        <v>502</v>
      </c>
      <c r="D48" s="244">
        <v>502</v>
      </c>
      <c r="E48" s="244">
        <v>449</v>
      </c>
      <c r="F48" s="245">
        <v>447</v>
      </c>
      <c r="G48" s="246">
        <v>464</v>
      </c>
      <c r="H48" s="247">
        <v>441</v>
      </c>
      <c r="I48" s="253">
        <v>441</v>
      </c>
      <c r="J48" s="253">
        <v>457</v>
      </c>
      <c r="K48" s="255">
        <v>501</v>
      </c>
      <c r="L48" s="16">
        <v>505</v>
      </c>
      <c r="M48" s="16">
        <v>490</v>
      </c>
      <c r="N48" s="204">
        <v>483</v>
      </c>
      <c r="O48" s="204">
        <v>504</v>
      </c>
      <c r="P48" s="204">
        <v>514</v>
      </c>
      <c r="Q48" s="204">
        <v>499</v>
      </c>
    </row>
    <row r="49" spans="2:17" x14ac:dyDescent="0.2">
      <c r="B49" s="71" t="s">
        <v>122</v>
      </c>
      <c r="C49" s="303">
        <v>189</v>
      </c>
      <c r="D49" s="304">
        <v>174</v>
      </c>
      <c r="E49" s="304">
        <v>157</v>
      </c>
      <c r="F49" s="305">
        <v>160</v>
      </c>
      <c r="G49" s="298">
        <v>180</v>
      </c>
      <c r="H49" s="300">
        <v>161</v>
      </c>
      <c r="I49" s="301">
        <v>172</v>
      </c>
      <c r="J49" s="301">
        <v>169</v>
      </c>
      <c r="K49" s="296">
        <v>184</v>
      </c>
      <c r="L49" s="219"/>
      <c r="M49" s="219"/>
      <c r="N49" s="207"/>
      <c r="O49" s="207"/>
      <c r="P49" s="207"/>
      <c r="Q49" s="207"/>
    </row>
    <row r="50" spans="2:17" x14ac:dyDescent="0.2">
      <c r="B50" s="69" t="s">
        <v>44</v>
      </c>
      <c r="C50" s="303"/>
      <c r="D50" s="304"/>
      <c r="E50" s="304"/>
      <c r="F50" s="305"/>
      <c r="G50" s="298"/>
      <c r="H50" s="300"/>
      <c r="I50" s="301"/>
      <c r="J50" s="301"/>
      <c r="K50" s="296"/>
      <c r="L50" s="207">
        <v>183</v>
      </c>
      <c r="M50" s="207">
        <v>186</v>
      </c>
      <c r="N50" s="206">
        <v>193</v>
      </c>
      <c r="O50" s="206">
        <v>197</v>
      </c>
      <c r="P50" s="206">
        <v>209</v>
      </c>
      <c r="Q50" s="206">
        <v>218</v>
      </c>
    </row>
    <row r="51" spans="2:17" x14ac:dyDescent="0.2">
      <c r="B51" s="69" t="s">
        <v>45</v>
      </c>
      <c r="C51" s="243">
        <v>109</v>
      </c>
      <c r="D51" s="244">
        <v>89</v>
      </c>
      <c r="E51" s="244">
        <v>95</v>
      </c>
      <c r="F51" s="245">
        <v>90</v>
      </c>
      <c r="G51" s="246">
        <v>91</v>
      </c>
      <c r="H51" s="247">
        <v>87</v>
      </c>
      <c r="I51" s="253">
        <v>101</v>
      </c>
      <c r="J51" s="253">
        <v>102</v>
      </c>
      <c r="K51" s="255">
        <v>104</v>
      </c>
      <c r="L51" s="16">
        <v>95</v>
      </c>
      <c r="M51" s="16">
        <v>87</v>
      </c>
      <c r="N51" s="204">
        <v>91</v>
      </c>
      <c r="O51" s="204">
        <v>99</v>
      </c>
      <c r="P51" s="204">
        <v>104</v>
      </c>
      <c r="Q51" s="204">
        <v>94</v>
      </c>
    </row>
    <row r="52" spans="2:17" x14ac:dyDescent="0.2">
      <c r="B52" s="69" t="s">
        <v>32</v>
      </c>
      <c r="C52" s="243">
        <v>44</v>
      </c>
      <c r="D52" s="244">
        <v>44</v>
      </c>
      <c r="E52" s="244">
        <v>43</v>
      </c>
      <c r="F52" s="245">
        <v>42</v>
      </c>
      <c r="G52" s="246">
        <v>35</v>
      </c>
      <c r="H52" s="247">
        <v>33</v>
      </c>
      <c r="I52" s="253">
        <v>22</v>
      </c>
      <c r="J52" s="253">
        <v>28</v>
      </c>
      <c r="K52" s="255">
        <v>29</v>
      </c>
      <c r="L52" s="16">
        <v>28</v>
      </c>
      <c r="M52" s="16">
        <v>30</v>
      </c>
      <c r="N52" s="204">
        <v>28</v>
      </c>
      <c r="O52" s="204">
        <v>28</v>
      </c>
      <c r="P52" s="204">
        <v>25</v>
      </c>
      <c r="Q52" s="204">
        <v>26</v>
      </c>
    </row>
    <row r="53" spans="2:17" x14ac:dyDescent="0.2">
      <c r="B53" s="69" t="s">
        <v>33</v>
      </c>
      <c r="C53" s="251" t="s">
        <v>154</v>
      </c>
      <c r="D53" s="244">
        <v>22</v>
      </c>
      <c r="E53" s="244">
        <v>21</v>
      </c>
      <c r="F53" s="251" t="s">
        <v>154</v>
      </c>
      <c r="G53" s="246">
        <v>15</v>
      </c>
      <c r="H53" s="247">
        <v>14</v>
      </c>
      <c r="I53" s="253">
        <v>15</v>
      </c>
      <c r="J53" s="253">
        <v>14</v>
      </c>
      <c r="K53" s="255">
        <v>15</v>
      </c>
      <c r="L53" s="16">
        <v>13</v>
      </c>
      <c r="M53" s="273" t="s">
        <v>154</v>
      </c>
      <c r="N53" s="251" t="s">
        <v>154</v>
      </c>
      <c r="O53" s="251" t="s">
        <v>154</v>
      </c>
      <c r="P53" s="251" t="s">
        <v>154</v>
      </c>
      <c r="Q53" s="251" t="s">
        <v>154</v>
      </c>
    </row>
    <row r="54" spans="2:17" x14ac:dyDescent="0.2">
      <c r="B54" s="69" t="s">
        <v>34</v>
      </c>
      <c r="C54" s="243" t="s">
        <v>154</v>
      </c>
      <c r="D54" s="244">
        <v>8</v>
      </c>
      <c r="E54" s="244">
        <v>8</v>
      </c>
      <c r="F54" s="245" t="s">
        <v>154</v>
      </c>
      <c r="G54" s="246">
        <v>8</v>
      </c>
      <c r="H54" s="247">
        <v>8</v>
      </c>
      <c r="I54" s="253">
        <v>6</v>
      </c>
      <c r="J54" s="253">
        <v>7</v>
      </c>
      <c r="K54" s="255">
        <v>9</v>
      </c>
      <c r="L54" s="16">
        <v>10</v>
      </c>
      <c r="M54" s="273" t="s">
        <v>154</v>
      </c>
      <c r="N54" s="273" t="s">
        <v>154</v>
      </c>
      <c r="O54" s="273" t="s">
        <v>154</v>
      </c>
      <c r="P54" s="273" t="s">
        <v>154</v>
      </c>
      <c r="Q54" s="273" t="s">
        <v>154</v>
      </c>
    </row>
    <row r="55" spans="2:17" x14ac:dyDescent="0.2">
      <c r="B55" s="69" t="s">
        <v>46</v>
      </c>
      <c r="C55" s="259">
        <v>107</v>
      </c>
      <c r="D55" s="262">
        <v>106</v>
      </c>
      <c r="E55" s="262">
        <v>97</v>
      </c>
      <c r="F55" s="245">
        <v>93</v>
      </c>
      <c r="G55" s="246">
        <v>100</v>
      </c>
      <c r="H55" s="247">
        <v>76</v>
      </c>
      <c r="I55" s="253">
        <v>89</v>
      </c>
      <c r="J55" s="253">
        <v>104</v>
      </c>
      <c r="K55" s="255">
        <v>123</v>
      </c>
      <c r="L55" s="16">
        <v>115</v>
      </c>
      <c r="M55" s="16">
        <v>102</v>
      </c>
      <c r="N55" s="204">
        <v>107</v>
      </c>
      <c r="O55" s="204">
        <v>114</v>
      </c>
      <c r="P55" s="204">
        <v>97</v>
      </c>
      <c r="Q55" s="204">
        <v>86</v>
      </c>
    </row>
    <row r="56" spans="2:17" x14ac:dyDescent="0.2">
      <c r="B56" s="72" t="s">
        <v>82</v>
      </c>
      <c r="C56" s="63">
        <v>943</v>
      </c>
      <c r="D56" s="63">
        <v>921</v>
      </c>
      <c r="E56" s="63">
        <v>803</v>
      </c>
      <c r="F56" s="63">
        <v>796</v>
      </c>
      <c r="G56" s="64">
        <v>873</v>
      </c>
      <c r="H56" s="42">
        <v>840</v>
      </c>
      <c r="I56" s="73">
        <v>828</v>
      </c>
      <c r="J56" s="73">
        <v>874</v>
      </c>
      <c r="K56" s="209">
        <v>967</v>
      </c>
      <c r="L56" s="220">
        <v>946</v>
      </c>
      <c r="M56" s="220">
        <v>840</v>
      </c>
      <c r="N56" s="211">
        <v>886</v>
      </c>
      <c r="O56" s="211">
        <v>884</v>
      </c>
      <c r="P56" s="211">
        <v>924</v>
      </c>
      <c r="Q56" s="211">
        <v>870</v>
      </c>
    </row>
    <row r="57" spans="2:17" x14ac:dyDescent="0.2">
      <c r="J57" s="9"/>
    </row>
    <row r="58" spans="2:17" ht="15" x14ac:dyDescent="0.2">
      <c r="B58" s="34" t="s">
        <v>115</v>
      </c>
      <c r="J58" s="9"/>
    </row>
    <row r="59" spans="2:17" x14ac:dyDescent="0.2">
      <c r="J59" s="9"/>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58</v>
      </c>
      <c r="D61" s="308">
        <v>61</v>
      </c>
      <c r="E61" s="308">
        <v>60</v>
      </c>
      <c r="F61" s="311">
        <v>49</v>
      </c>
      <c r="G61" s="297">
        <v>48</v>
      </c>
      <c r="H61" s="299">
        <v>43</v>
      </c>
      <c r="I61" s="302">
        <v>54</v>
      </c>
      <c r="J61" s="302">
        <v>53</v>
      </c>
      <c r="K61" s="295">
        <v>55</v>
      </c>
      <c r="L61" s="218"/>
      <c r="M61" s="218"/>
      <c r="N61" s="205"/>
      <c r="O61" s="205"/>
      <c r="P61" s="205"/>
      <c r="Q61" s="205"/>
    </row>
    <row r="62" spans="2:17" x14ac:dyDescent="0.2">
      <c r="B62" s="69" t="s">
        <v>3</v>
      </c>
      <c r="C62" s="303"/>
      <c r="D62" s="304"/>
      <c r="E62" s="304"/>
      <c r="F62" s="305"/>
      <c r="G62" s="298"/>
      <c r="H62" s="300"/>
      <c r="I62" s="301"/>
      <c r="J62" s="301"/>
      <c r="K62" s="296"/>
      <c r="L62" s="207">
        <v>48</v>
      </c>
      <c r="M62" s="207">
        <v>45</v>
      </c>
      <c r="N62" s="206">
        <v>43</v>
      </c>
      <c r="O62" s="206">
        <v>40</v>
      </c>
      <c r="P62" s="206">
        <v>37</v>
      </c>
      <c r="Q62" s="206">
        <v>35</v>
      </c>
    </row>
    <row r="63" spans="2:17" x14ac:dyDescent="0.2">
      <c r="B63" s="69" t="s">
        <v>4</v>
      </c>
      <c r="C63" s="243">
        <v>598</v>
      </c>
      <c r="D63" s="244">
        <v>595</v>
      </c>
      <c r="E63" s="244">
        <v>562</v>
      </c>
      <c r="F63" s="245">
        <v>523</v>
      </c>
      <c r="G63" s="246">
        <v>526</v>
      </c>
      <c r="H63" s="247">
        <v>518</v>
      </c>
      <c r="I63" s="253">
        <v>534</v>
      </c>
      <c r="J63" s="253">
        <v>517</v>
      </c>
      <c r="K63" s="255">
        <v>499</v>
      </c>
      <c r="L63" s="16">
        <v>505</v>
      </c>
      <c r="M63" s="16">
        <v>468</v>
      </c>
      <c r="N63" s="204">
        <v>473</v>
      </c>
      <c r="O63" s="204">
        <v>477</v>
      </c>
      <c r="P63" s="204">
        <v>483</v>
      </c>
      <c r="Q63" s="204">
        <v>454</v>
      </c>
    </row>
    <row r="64" spans="2:17" x14ac:dyDescent="0.2">
      <c r="B64" s="71" t="s">
        <v>28</v>
      </c>
      <c r="C64" s="303">
        <v>377</v>
      </c>
      <c r="D64" s="304">
        <v>373</v>
      </c>
      <c r="E64" s="304">
        <v>342</v>
      </c>
      <c r="F64" s="305">
        <v>307</v>
      </c>
      <c r="G64" s="298">
        <v>303</v>
      </c>
      <c r="H64" s="300">
        <v>293</v>
      </c>
      <c r="I64" s="301">
        <v>309</v>
      </c>
      <c r="J64" s="301">
        <v>305</v>
      </c>
      <c r="K64" s="296">
        <v>296</v>
      </c>
      <c r="L64" s="207"/>
      <c r="M64" s="207"/>
      <c r="N64" s="207"/>
      <c r="O64" s="207"/>
      <c r="P64" s="207"/>
      <c r="Q64" s="207"/>
    </row>
    <row r="65" spans="2:17" x14ac:dyDescent="0.2">
      <c r="B65" s="69" t="s">
        <v>12</v>
      </c>
      <c r="C65" s="303"/>
      <c r="D65" s="304"/>
      <c r="E65" s="304"/>
      <c r="F65" s="305"/>
      <c r="G65" s="298"/>
      <c r="H65" s="300"/>
      <c r="I65" s="301"/>
      <c r="J65" s="301"/>
      <c r="K65" s="296"/>
      <c r="L65" s="207">
        <v>293</v>
      </c>
      <c r="M65" s="207">
        <v>266</v>
      </c>
      <c r="N65" s="206">
        <v>264</v>
      </c>
      <c r="O65" s="207">
        <v>262</v>
      </c>
      <c r="P65" s="207">
        <v>265</v>
      </c>
      <c r="Q65" s="207">
        <v>254</v>
      </c>
    </row>
    <row r="66" spans="2:17" x14ac:dyDescent="0.2">
      <c r="B66" s="69" t="s">
        <v>125</v>
      </c>
      <c r="C66" s="243">
        <v>227</v>
      </c>
      <c r="D66" s="244">
        <v>232</v>
      </c>
      <c r="E66" s="244">
        <v>231</v>
      </c>
      <c r="F66" s="245">
        <v>214</v>
      </c>
      <c r="G66" s="246">
        <v>227</v>
      </c>
      <c r="H66" s="247">
        <v>224</v>
      </c>
      <c r="I66" s="253">
        <v>224</v>
      </c>
      <c r="J66" s="253">
        <v>214</v>
      </c>
      <c r="K66" s="255">
        <v>208</v>
      </c>
      <c r="L66" s="16">
        <v>210</v>
      </c>
      <c r="M66" s="16">
        <v>187</v>
      </c>
      <c r="N66" s="204">
        <v>190</v>
      </c>
      <c r="O66" s="204">
        <v>190</v>
      </c>
      <c r="P66" s="204">
        <v>189</v>
      </c>
      <c r="Q66" s="204">
        <v>169</v>
      </c>
    </row>
    <row r="67" spans="2:17" x14ac:dyDescent="0.2">
      <c r="B67" s="52" t="s">
        <v>132</v>
      </c>
      <c r="C67" s="251" t="s">
        <v>154</v>
      </c>
      <c r="D67" s="251" t="s">
        <v>154</v>
      </c>
      <c r="E67" s="251" t="s">
        <v>154</v>
      </c>
      <c r="F67" s="245">
        <v>11</v>
      </c>
      <c r="G67" s="246">
        <v>11</v>
      </c>
      <c r="H67" s="247">
        <v>13</v>
      </c>
      <c r="I67" s="253">
        <v>10</v>
      </c>
      <c r="J67" s="253">
        <v>9</v>
      </c>
      <c r="K67" s="255">
        <v>7</v>
      </c>
      <c r="L67" s="16">
        <v>7</v>
      </c>
      <c r="M67" s="16">
        <v>14</v>
      </c>
      <c r="N67" s="204">
        <v>18</v>
      </c>
      <c r="O67" s="204">
        <v>20</v>
      </c>
      <c r="P67" s="204">
        <v>18</v>
      </c>
      <c r="Q67" s="204">
        <v>20</v>
      </c>
    </row>
    <row r="68" spans="2:17" x14ac:dyDescent="0.2">
      <c r="B68" s="69" t="s">
        <v>31</v>
      </c>
      <c r="C68" s="243">
        <v>36</v>
      </c>
      <c r="D68" s="244">
        <v>37</v>
      </c>
      <c r="E68" s="244">
        <v>34</v>
      </c>
      <c r="F68" s="245">
        <v>34</v>
      </c>
      <c r="G68" s="246">
        <v>26</v>
      </c>
      <c r="H68" s="247">
        <v>23</v>
      </c>
      <c r="I68" s="253">
        <v>35</v>
      </c>
      <c r="J68" s="253">
        <v>33</v>
      </c>
      <c r="K68" s="255">
        <v>30</v>
      </c>
      <c r="L68" s="16">
        <v>31</v>
      </c>
      <c r="M68" s="16">
        <v>36</v>
      </c>
      <c r="N68" s="204">
        <v>33</v>
      </c>
      <c r="O68" s="204">
        <v>34</v>
      </c>
      <c r="P68" s="204">
        <v>35</v>
      </c>
      <c r="Q68" s="204">
        <v>35</v>
      </c>
    </row>
    <row r="69" spans="2:17" x14ac:dyDescent="0.2">
      <c r="B69" s="69" t="s">
        <v>42</v>
      </c>
      <c r="C69" s="251" t="s">
        <v>154</v>
      </c>
      <c r="D69" s="251" t="s">
        <v>154</v>
      </c>
      <c r="E69" s="251" t="s">
        <v>154</v>
      </c>
      <c r="F69" s="245">
        <v>6</v>
      </c>
      <c r="G69" s="246">
        <v>7</v>
      </c>
      <c r="H69" s="247">
        <v>8</v>
      </c>
      <c r="I69" s="253">
        <v>10</v>
      </c>
      <c r="J69" s="253">
        <v>9</v>
      </c>
      <c r="K69" s="255">
        <v>13</v>
      </c>
      <c r="L69" s="16">
        <v>12</v>
      </c>
      <c r="M69" s="16">
        <v>10</v>
      </c>
      <c r="N69" s="16">
        <v>11</v>
      </c>
      <c r="O69" s="204">
        <v>11</v>
      </c>
      <c r="P69" s="204">
        <v>13</v>
      </c>
      <c r="Q69" s="204">
        <v>11</v>
      </c>
    </row>
    <row r="70" spans="2:17" x14ac:dyDescent="0.2">
      <c r="B70" s="71" t="s">
        <v>29</v>
      </c>
      <c r="C70" s="303">
        <v>130</v>
      </c>
      <c r="D70" s="304">
        <v>128</v>
      </c>
      <c r="E70" s="304">
        <v>117</v>
      </c>
      <c r="F70" s="305">
        <v>109</v>
      </c>
      <c r="G70" s="298">
        <v>114</v>
      </c>
      <c r="H70" s="300">
        <v>107</v>
      </c>
      <c r="I70" s="301">
        <v>120</v>
      </c>
      <c r="J70" s="301">
        <v>117</v>
      </c>
      <c r="K70" s="296">
        <v>96</v>
      </c>
      <c r="L70" s="207"/>
      <c r="M70" s="207"/>
      <c r="N70" s="207"/>
      <c r="O70" s="207"/>
      <c r="P70" s="207"/>
      <c r="Q70" s="207"/>
    </row>
    <row r="71" spans="2:17" x14ac:dyDescent="0.2">
      <c r="B71" s="69" t="s">
        <v>5</v>
      </c>
      <c r="C71" s="303"/>
      <c r="D71" s="304"/>
      <c r="E71" s="304"/>
      <c r="F71" s="305"/>
      <c r="G71" s="298"/>
      <c r="H71" s="300"/>
      <c r="I71" s="301"/>
      <c r="J71" s="301"/>
      <c r="K71" s="296"/>
      <c r="L71" s="207">
        <v>96</v>
      </c>
      <c r="M71" s="207">
        <v>94</v>
      </c>
      <c r="N71" s="206">
        <v>107</v>
      </c>
      <c r="O71" s="206">
        <v>107</v>
      </c>
      <c r="P71" s="206">
        <v>100</v>
      </c>
      <c r="Q71" s="206">
        <v>89</v>
      </c>
    </row>
    <row r="72" spans="2:17" x14ac:dyDescent="0.2">
      <c r="B72" s="69" t="s">
        <v>6</v>
      </c>
      <c r="C72" s="243">
        <v>365</v>
      </c>
      <c r="D72" s="244">
        <v>375</v>
      </c>
      <c r="E72" s="244">
        <v>360</v>
      </c>
      <c r="F72" s="245">
        <v>321</v>
      </c>
      <c r="G72" s="246">
        <v>316</v>
      </c>
      <c r="H72" s="247">
        <v>319</v>
      </c>
      <c r="I72" s="253">
        <v>332</v>
      </c>
      <c r="J72" s="253">
        <v>320</v>
      </c>
      <c r="K72" s="255">
        <v>322</v>
      </c>
      <c r="L72" s="16">
        <v>326</v>
      </c>
      <c r="M72" s="16">
        <v>287</v>
      </c>
      <c r="N72" s="204">
        <v>288</v>
      </c>
      <c r="O72" s="16">
        <v>288</v>
      </c>
      <c r="P72" s="16">
        <v>298</v>
      </c>
      <c r="Q72" s="16">
        <v>283</v>
      </c>
    </row>
    <row r="73" spans="2:17" x14ac:dyDescent="0.2">
      <c r="B73" s="69" t="s">
        <v>7</v>
      </c>
      <c r="C73" s="243">
        <v>154</v>
      </c>
      <c r="D73" s="244">
        <v>144</v>
      </c>
      <c r="E73" s="244">
        <v>135</v>
      </c>
      <c r="F73" s="245">
        <v>134</v>
      </c>
      <c r="G73" s="246">
        <v>135</v>
      </c>
      <c r="H73" s="247">
        <v>127</v>
      </c>
      <c r="I73" s="253">
        <v>127</v>
      </c>
      <c r="J73" s="253">
        <v>124</v>
      </c>
      <c r="K73" s="255">
        <v>125</v>
      </c>
      <c r="L73" s="16">
        <v>123</v>
      </c>
      <c r="M73" s="16">
        <v>122</v>
      </c>
      <c r="N73" s="204">
        <v>112</v>
      </c>
      <c r="O73" s="206">
        <v>113</v>
      </c>
      <c r="P73" s="206">
        <v>113</v>
      </c>
      <c r="Q73" s="206">
        <v>108</v>
      </c>
    </row>
    <row r="74" spans="2:17" x14ac:dyDescent="0.2">
      <c r="B74" s="69" t="s">
        <v>8</v>
      </c>
      <c r="C74" s="243">
        <v>7</v>
      </c>
      <c r="D74" s="244">
        <v>9</v>
      </c>
      <c r="E74" s="244">
        <v>10</v>
      </c>
      <c r="F74" s="245">
        <v>8</v>
      </c>
      <c r="G74" s="246">
        <v>9</v>
      </c>
      <c r="H74" s="247">
        <v>8</v>
      </c>
      <c r="I74" s="253">
        <v>9</v>
      </c>
      <c r="J74" s="253">
        <v>9</v>
      </c>
      <c r="K74" s="255">
        <v>11</v>
      </c>
      <c r="L74" s="16">
        <v>8</v>
      </c>
      <c r="M74" s="16">
        <v>10</v>
      </c>
      <c r="N74" s="16">
        <v>9</v>
      </c>
      <c r="O74" s="204">
        <v>9</v>
      </c>
      <c r="P74" s="204">
        <v>9</v>
      </c>
      <c r="Q74" s="204">
        <v>9</v>
      </c>
    </row>
    <row r="75" spans="2:17" x14ac:dyDescent="0.2">
      <c r="B75" s="71" t="s">
        <v>30</v>
      </c>
      <c r="C75" s="303">
        <v>137</v>
      </c>
      <c r="D75" s="304">
        <v>149</v>
      </c>
      <c r="E75" s="304">
        <v>140</v>
      </c>
      <c r="F75" s="305">
        <v>132</v>
      </c>
      <c r="G75" s="298">
        <v>151</v>
      </c>
      <c r="H75" s="300">
        <v>130</v>
      </c>
      <c r="I75" s="301">
        <v>160</v>
      </c>
      <c r="J75" s="301">
        <v>153</v>
      </c>
      <c r="K75" s="296">
        <v>133</v>
      </c>
      <c r="L75" s="207"/>
      <c r="M75" s="207"/>
      <c r="N75" s="207"/>
      <c r="O75" s="207"/>
      <c r="P75" s="207"/>
      <c r="Q75" s="207"/>
    </row>
    <row r="76" spans="2:17" x14ac:dyDescent="0.2">
      <c r="B76" s="69" t="s">
        <v>24</v>
      </c>
      <c r="C76" s="303"/>
      <c r="D76" s="304"/>
      <c r="E76" s="304"/>
      <c r="F76" s="305"/>
      <c r="G76" s="298"/>
      <c r="H76" s="300"/>
      <c r="I76" s="301"/>
      <c r="J76" s="301"/>
      <c r="K76" s="296"/>
      <c r="L76" s="207">
        <v>143</v>
      </c>
      <c r="M76" s="207">
        <v>122</v>
      </c>
      <c r="N76" s="206">
        <v>137</v>
      </c>
      <c r="O76" s="206">
        <v>144</v>
      </c>
      <c r="P76" s="206">
        <v>146</v>
      </c>
      <c r="Q76" s="206">
        <v>143</v>
      </c>
    </row>
    <row r="77" spans="2:17" x14ac:dyDescent="0.2">
      <c r="B77" s="69" t="s">
        <v>9</v>
      </c>
      <c r="C77" s="243">
        <v>519</v>
      </c>
      <c r="D77" s="244">
        <v>507</v>
      </c>
      <c r="E77" s="244">
        <v>482</v>
      </c>
      <c r="F77" s="245">
        <v>440</v>
      </c>
      <c r="G77" s="246">
        <v>423</v>
      </c>
      <c r="H77" s="247">
        <v>431</v>
      </c>
      <c r="I77" s="253">
        <v>428</v>
      </c>
      <c r="J77" s="253">
        <v>417</v>
      </c>
      <c r="K77" s="255">
        <v>421</v>
      </c>
      <c r="L77" s="16">
        <v>410</v>
      </c>
      <c r="M77" s="16">
        <v>391</v>
      </c>
      <c r="N77" s="204">
        <v>379</v>
      </c>
      <c r="O77" s="16">
        <v>373</v>
      </c>
      <c r="P77" s="16">
        <v>374</v>
      </c>
      <c r="Q77" s="16">
        <v>346</v>
      </c>
    </row>
    <row r="78" spans="2:17" x14ac:dyDescent="0.2">
      <c r="B78" s="71" t="s">
        <v>35</v>
      </c>
      <c r="C78" s="303">
        <v>352</v>
      </c>
      <c r="D78" s="304">
        <v>354</v>
      </c>
      <c r="E78" s="304">
        <v>338</v>
      </c>
      <c r="F78" s="305">
        <v>302</v>
      </c>
      <c r="G78" s="298">
        <v>303</v>
      </c>
      <c r="H78" s="300">
        <v>300</v>
      </c>
      <c r="I78" s="301">
        <v>317</v>
      </c>
      <c r="J78" s="301">
        <v>307</v>
      </c>
      <c r="K78" s="296">
        <v>299</v>
      </c>
      <c r="L78" s="219"/>
      <c r="M78" s="219"/>
      <c r="N78" s="206"/>
      <c r="O78" s="207"/>
      <c r="P78" s="207"/>
      <c r="Q78" s="207"/>
    </row>
    <row r="79" spans="2:17" x14ac:dyDescent="0.2">
      <c r="B79" s="69" t="s">
        <v>25</v>
      </c>
      <c r="C79" s="303"/>
      <c r="D79" s="304"/>
      <c r="E79" s="304"/>
      <c r="F79" s="305"/>
      <c r="G79" s="298"/>
      <c r="H79" s="300"/>
      <c r="I79" s="301"/>
      <c r="J79" s="301"/>
      <c r="K79" s="296"/>
      <c r="L79" s="207">
        <v>292</v>
      </c>
      <c r="M79" s="207">
        <v>269</v>
      </c>
      <c r="N79" s="206">
        <v>263</v>
      </c>
      <c r="O79" s="206">
        <v>267</v>
      </c>
      <c r="P79" s="206">
        <v>264</v>
      </c>
      <c r="Q79" s="206">
        <v>251</v>
      </c>
    </row>
    <row r="80" spans="2:17" x14ac:dyDescent="0.2">
      <c r="B80" s="69" t="s">
        <v>26</v>
      </c>
      <c r="C80" s="259">
        <v>303</v>
      </c>
      <c r="D80" s="262">
        <v>300</v>
      </c>
      <c r="E80" s="262">
        <v>282</v>
      </c>
      <c r="F80" s="113">
        <v>270</v>
      </c>
      <c r="G80" s="246">
        <v>269</v>
      </c>
      <c r="H80" s="247">
        <v>260</v>
      </c>
      <c r="I80" s="253">
        <v>270</v>
      </c>
      <c r="J80" s="253">
        <v>262</v>
      </c>
      <c r="K80" s="255">
        <v>255</v>
      </c>
      <c r="L80" s="16">
        <v>261</v>
      </c>
      <c r="M80" s="16">
        <v>244</v>
      </c>
      <c r="N80" s="204">
        <v>252</v>
      </c>
      <c r="O80" s="204">
        <v>250</v>
      </c>
      <c r="P80" s="204">
        <v>256</v>
      </c>
      <c r="Q80" s="204">
        <v>238</v>
      </c>
    </row>
    <row r="81" spans="2:17" x14ac:dyDescent="0.2">
      <c r="B81" s="72" t="s">
        <v>83</v>
      </c>
      <c r="C81" s="63">
        <v>656</v>
      </c>
      <c r="D81" s="63">
        <v>656</v>
      </c>
      <c r="E81" s="63">
        <v>622</v>
      </c>
      <c r="F81" s="99">
        <v>572</v>
      </c>
      <c r="G81" s="64">
        <v>574</v>
      </c>
      <c r="H81" s="42">
        <v>561</v>
      </c>
      <c r="I81" s="73">
        <v>588</v>
      </c>
      <c r="J81" s="73">
        <v>570</v>
      </c>
      <c r="K81" s="209">
        <v>554</v>
      </c>
      <c r="L81" s="220">
        <v>553</v>
      </c>
      <c r="M81" s="220">
        <v>513</v>
      </c>
      <c r="N81" s="211">
        <v>516</v>
      </c>
      <c r="O81" s="227">
        <v>517</v>
      </c>
      <c r="P81" s="227">
        <v>520</v>
      </c>
      <c r="Q81" s="227">
        <v>489</v>
      </c>
    </row>
    <row r="82" spans="2:17" x14ac:dyDescent="0.2">
      <c r="J82" s="9"/>
    </row>
    <row r="83" spans="2:17" ht="15" x14ac:dyDescent="0.2">
      <c r="B83" s="34" t="s">
        <v>116</v>
      </c>
      <c r="J83" s="9"/>
    </row>
    <row r="84" spans="2:17" x14ac:dyDescent="0.2">
      <c r="J84" s="9"/>
    </row>
    <row r="85" spans="2:17" x14ac:dyDescent="0.2">
      <c r="B85" s="231" t="s">
        <v>146</v>
      </c>
      <c r="C85" s="49">
        <v>41518</v>
      </c>
      <c r="D85" s="49">
        <v>41609</v>
      </c>
      <c r="E85" s="49">
        <v>41699</v>
      </c>
      <c r="F85" s="49">
        <v>41791</v>
      </c>
      <c r="G85" s="50">
        <v>41883</v>
      </c>
      <c r="H85" s="66" t="s">
        <v>119</v>
      </c>
      <c r="I85" s="114" t="s">
        <v>121</v>
      </c>
      <c r="J85" s="114" t="s">
        <v>123</v>
      </c>
      <c r="K85" s="114" t="s">
        <v>128</v>
      </c>
      <c r="L85" s="66" t="s">
        <v>135</v>
      </c>
      <c r="M85" s="229" t="s">
        <v>140</v>
      </c>
      <c r="N85" s="230" t="s">
        <v>143</v>
      </c>
      <c r="O85" s="235" t="s">
        <v>149</v>
      </c>
      <c r="P85" s="241" t="s">
        <v>151</v>
      </c>
      <c r="Q85" s="242" t="s">
        <v>153</v>
      </c>
    </row>
    <row r="86" spans="2:17" x14ac:dyDescent="0.2">
      <c r="B86" s="68" t="s">
        <v>67</v>
      </c>
      <c r="C86" s="312">
        <v>745</v>
      </c>
      <c r="D86" s="308">
        <v>773</v>
      </c>
      <c r="E86" s="308">
        <v>757</v>
      </c>
      <c r="F86" s="311">
        <v>748</v>
      </c>
      <c r="G86" s="297">
        <v>729</v>
      </c>
      <c r="H86" s="299">
        <v>725</v>
      </c>
      <c r="I86" s="331">
        <v>712</v>
      </c>
      <c r="J86" s="331">
        <v>711</v>
      </c>
      <c r="K86" s="326">
        <v>690</v>
      </c>
      <c r="L86" s="218"/>
      <c r="M86" s="218"/>
      <c r="N86" s="205"/>
      <c r="O86" s="205"/>
      <c r="P86" s="205"/>
      <c r="Q86" s="205"/>
    </row>
    <row r="87" spans="2:17" x14ac:dyDescent="0.2">
      <c r="B87" s="69" t="s">
        <v>47</v>
      </c>
      <c r="C87" s="303"/>
      <c r="D87" s="304"/>
      <c r="E87" s="304"/>
      <c r="F87" s="305"/>
      <c r="G87" s="298"/>
      <c r="H87" s="300"/>
      <c r="I87" s="320"/>
      <c r="J87" s="320"/>
      <c r="K87" s="318"/>
      <c r="L87" s="207">
        <v>696</v>
      </c>
      <c r="M87" s="207">
        <v>690</v>
      </c>
      <c r="N87" s="206">
        <v>679</v>
      </c>
      <c r="O87" s="206">
        <v>665</v>
      </c>
      <c r="P87" s="206">
        <v>656</v>
      </c>
      <c r="Q87" s="206">
        <v>644</v>
      </c>
    </row>
    <row r="88" spans="2:17" x14ac:dyDescent="0.2">
      <c r="B88" s="69" t="s">
        <v>41</v>
      </c>
      <c r="C88" s="53">
        <v>40</v>
      </c>
      <c r="D88" s="37">
        <v>47</v>
      </c>
      <c r="E88" s="37">
        <v>47</v>
      </c>
      <c r="F88" s="54">
        <v>49</v>
      </c>
      <c r="G88" s="55">
        <v>45</v>
      </c>
      <c r="H88" s="38">
        <v>44</v>
      </c>
      <c r="I88" s="94">
        <v>41</v>
      </c>
      <c r="J88" s="169">
        <v>42</v>
      </c>
      <c r="K88" s="216">
        <v>43</v>
      </c>
      <c r="L88" s="16">
        <v>36</v>
      </c>
      <c r="M88" s="16">
        <v>37</v>
      </c>
      <c r="N88" s="204">
        <v>39</v>
      </c>
      <c r="O88" s="204">
        <v>38</v>
      </c>
      <c r="P88" s="204">
        <v>41</v>
      </c>
      <c r="Q88" s="204">
        <v>41</v>
      </c>
    </row>
    <row r="89" spans="2:17" x14ac:dyDescent="0.2">
      <c r="B89" s="71" t="s">
        <v>2</v>
      </c>
      <c r="C89" s="303">
        <v>444</v>
      </c>
      <c r="D89" s="304">
        <v>456</v>
      </c>
      <c r="E89" s="304">
        <v>454</v>
      </c>
      <c r="F89" s="305">
        <v>448</v>
      </c>
      <c r="G89" s="298">
        <v>438</v>
      </c>
      <c r="H89" s="300">
        <v>433</v>
      </c>
      <c r="I89" s="320">
        <v>423</v>
      </c>
      <c r="J89" s="320">
        <v>419</v>
      </c>
      <c r="K89" s="318">
        <v>409</v>
      </c>
      <c r="L89" s="207"/>
      <c r="M89" s="207"/>
      <c r="N89" s="207"/>
      <c r="O89" s="207"/>
      <c r="P89" s="207"/>
      <c r="Q89" s="207"/>
    </row>
    <row r="90" spans="2:17" x14ac:dyDescent="0.2">
      <c r="B90" s="69" t="s">
        <v>3</v>
      </c>
      <c r="C90" s="303"/>
      <c r="D90" s="304"/>
      <c r="E90" s="304"/>
      <c r="F90" s="305"/>
      <c r="G90" s="298"/>
      <c r="H90" s="300"/>
      <c r="I90" s="320"/>
      <c r="J90" s="320"/>
      <c r="K90" s="318"/>
      <c r="L90" s="207">
        <v>413</v>
      </c>
      <c r="M90" s="207">
        <v>408</v>
      </c>
      <c r="N90" s="206">
        <v>405</v>
      </c>
      <c r="O90" s="207">
        <v>397</v>
      </c>
      <c r="P90" s="207">
        <v>387</v>
      </c>
      <c r="Q90" s="207">
        <v>382</v>
      </c>
    </row>
    <row r="91" spans="2:17" x14ac:dyDescent="0.2">
      <c r="B91" s="69" t="s">
        <v>4</v>
      </c>
      <c r="C91" s="53">
        <v>341</v>
      </c>
      <c r="D91" s="37">
        <v>364</v>
      </c>
      <c r="E91" s="37">
        <v>350</v>
      </c>
      <c r="F91" s="54">
        <v>349</v>
      </c>
      <c r="G91" s="55">
        <v>336</v>
      </c>
      <c r="H91" s="38">
        <v>336</v>
      </c>
      <c r="I91" s="94">
        <v>330</v>
      </c>
      <c r="J91" s="169">
        <v>334</v>
      </c>
      <c r="K91" s="216">
        <v>324</v>
      </c>
      <c r="L91" s="16">
        <v>319</v>
      </c>
      <c r="M91" s="16">
        <v>319</v>
      </c>
      <c r="N91" s="204">
        <v>313</v>
      </c>
      <c r="O91" s="204">
        <v>306</v>
      </c>
      <c r="P91" s="204">
        <v>310</v>
      </c>
      <c r="Q91" s="204">
        <v>303</v>
      </c>
    </row>
    <row r="92" spans="2:17" x14ac:dyDescent="0.2">
      <c r="B92" s="71" t="s">
        <v>28</v>
      </c>
      <c r="C92" s="303">
        <v>571</v>
      </c>
      <c r="D92" s="304">
        <v>589</v>
      </c>
      <c r="E92" s="304">
        <v>577</v>
      </c>
      <c r="F92" s="305">
        <v>578</v>
      </c>
      <c r="G92" s="298">
        <v>567</v>
      </c>
      <c r="H92" s="300">
        <v>555</v>
      </c>
      <c r="I92" s="320">
        <v>548</v>
      </c>
      <c r="J92" s="320">
        <v>556</v>
      </c>
      <c r="K92" s="318">
        <v>548</v>
      </c>
      <c r="L92" s="207"/>
      <c r="M92" s="207"/>
      <c r="N92" s="207"/>
      <c r="O92" s="207"/>
      <c r="P92" s="207"/>
      <c r="Q92" s="207"/>
    </row>
    <row r="93" spans="2:17" x14ac:dyDescent="0.2">
      <c r="B93" s="69" t="s">
        <v>12</v>
      </c>
      <c r="C93" s="303"/>
      <c r="D93" s="304"/>
      <c r="E93" s="304"/>
      <c r="F93" s="305"/>
      <c r="G93" s="298"/>
      <c r="H93" s="300"/>
      <c r="I93" s="320"/>
      <c r="J93" s="320"/>
      <c r="K93" s="318"/>
      <c r="L93" s="207">
        <v>546</v>
      </c>
      <c r="M93" s="207">
        <v>534</v>
      </c>
      <c r="N93" s="206">
        <v>518</v>
      </c>
      <c r="O93" s="206">
        <v>507</v>
      </c>
      <c r="P93" s="206">
        <v>498</v>
      </c>
      <c r="Q93" s="206">
        <v>486</v>
      </c>
    </row>
    <row r="94" spans="2:17" x14ac:dyDescent="0.2">
      <c r="B94" s="69" t="s">
        <v>125</v>
      </c>
      <c r="C94" s="259">
        <v>132</v>
      </c>
      <c r="D94" s="262">
        <v>143</v>
      </c>
      <c r="E94" s="262">
        <v>141</v>
      </c>
      <c r="F94" s="254">
        <v>141</v>
      </c>
      <c r="G94" s="112">
        <v>133</v>
      </c>
      <c r="H94" s="247">
        <v>137</v>
      </c>
      <c r="I94" s="261">
        <v>132</v>
      </c>
      <c r="J94" s="261">
        <v>128</v>
      </c>
      <c r="K94" s="263">
        <v>119</v>
      </c>
      <c r="L94" s="16">
        <v>120</v>
      </c>
      <c r="M94" s="16">
        <v>114</v>
      </c>
      <c r="N94" s="204">
        <v>116</v>
      </c>
      <c r="O94" s="16">
        <v>117</v>
      </c>
      <c r="P94" s="16">
        <v>116</v>
      </c>
      <c r="Q94" s="16">
        <v>114</v>
      </c>
    </row>
    <row r="95" spans="2:17" x14ac:dyDescent="0.2">
      <c r="B95" s="52" t="s">
        <v>132</v>
      </c>
      <c r="C95" s="251" t="s">
        <v>154</v>
      </c>
      <c r="D95" s="251" t="s">
        <v>154</v>
      </c>
      <c r="E95" s="251" t="s">
        <v>154</v>
      </c>
      <c r="F95" s="251" t="s">
        <v>154</v>
      </c>
      <c r="G95" s="251" t="s">
        <v>154</v>
      </c>
      <c r="H95" s="247" t="s">
        <v>154</v>
      </c>
      <c r="I95" s="261" t="s">
        <v>154</v>
      </c>
      <c r="J95" s="261" t="s">
        <v>154</v>
      </c>
      <c r="K95" s="263" t="s">
        <v>154</v>
      </c>
      <c r="L95" s="273" t="s">
        <v>154</v>
      </c>
      <c r="M95" s="273" t="s">
        <v>154</v>
      </c>
      <c r="N95" s="251" t="s">
        <v>154</v>
      </c>
      <c r="O95" s="155" t="s">
        <v>154</v>
      </c>
      <c r="P95" s="155" t="s">
        <v>154</v>
      </c>
      <c r="Q95" s="155" t="s">
        <v>154</v>
      </c>
    </row>
    <row r="96" spans="2:17" x14ac:dyDescent="0.2">
      <c r="B96" s="69" t="s">
        <v>31</v>
      </c>
      <c r="C96" s="249">
        <v>67</v>
      </c>
      <c r="D96" s="252">
        <v>70</v>
      </c>
      <c r="E96" s="252">
        <v>70</v>
      </c>
      <c r="F96" s="265">
        <v>66</v>
      </c>
      <c r="G96" s="266">
        <v>64</v>
      </c>
      <c r="H96" s="247">
        <v>63</v>
      </c>
      <c r="I96" s="261">
        <v>59</v>
      </c>
      <c r="J96" s="261">
        <v>57</v>
      </c>
      <c r="K96" s="263">
        <v>56</v>
      </c>
      <c r="L96" s="16">
        <v>55</v>
      </c>
      <c r="M96" s="16">
        <v>66</v>
      </c>
      <c r="N96" s="204">
        <v>69</v>
      </c>
      <c r="O96" s="204">
        <v>66</v>
      </c>
      <c r="P96" s="204">
        <v>70</v>
      </c>
      <c r="Q96" s="204">
        <v>70</v>
      </c>
    </row>
    <row r="97" spans="2:17" x14ac:dyDescent="0.2">
      <c r="B97" s="69" t="s">
        <v>42</v>
      </c>
      <c r="C97" s="251" t="s">
        <v>154</v>
      </c>
      <c r="D97" s="251" t="s">
        <v>154</v>
      </c>
      <c r="E97" s="251" t="s">
        <v>154</v>
      </c>
      <c r="F97" s="251" t="s">
        <v>154</v>
      </c>
      <c r="G97" s="251" t="s">
        <v>154</v>
      </c>
      <c r="H97" s="247" t="s">
        <v>154</v>
      </c>
      <c r="I97" s="261" t="s">
        <v>154</v>
      </c>
      <c r="J97" s="261" t="s">
        <v>154</v>
      </c>
      <c r="K97" s="263" t="s">
        <v>154</v>
      </c>
      <c r="L97" s="273" t="s">
        <v>154</v>
      </c>
      <c r="M97" s="273" t="s">
        <v>154</v>
      </c>
      <c r="N97" s="273" t="s">
        <v>154</v>
      </c>
      <c r="O97" s="251" t="s">
        <v>154</v>
      </c>
      <c r="P97" s="251" t="s">
        <v>154</v>
      </c>
      <c r="Q97" s="251" t="s">
        <v>154</v>
      </c>
    </row>
    <row r="98" spans="2:17" x14ac:dyDescent="0.2">
      <c r="B98" s="71" t="s">
        <v>29</v>
      </c>
      <c r="C98" s="303">
        <v>53</v>
      </c>
      <c r="D98" s="304">
        <v>59</v>
      </c>
      <c r="E98" s="304">
        <v>58</v>
      </c>
      <c r="F98" s="305">
        <v>58</v>
      </c>
      <c r="G98" s="298">
        <v>54</v>
      </c>
      <c r="H98" s="300">
        <v>49</v>
      </c>
      <c r="I98" s="320">
        <v>50</v>
      </c>
      <c r="J98" s="320">
        <v>52</v>
      </c>
      <c r="K98" s="318">
        <v>56</v>
      </c>
      <c r="L98" s="207"/>
      <c r="M98" s="207"/>
      <c r="N98" s="207"/>
      <c r="O98" s="207"/>
      <c r="P98" s="207"/>
      <c r="Q98" s="207"/>
    </row>
    <row r="99" spans="2:17" x14ac:dyDescent="0.2">
      <c r="B99" s="69" t="s">
        <v>5</v>
      </c>
      <c r="C99" s="303"/>
      <c r="D99" s="304"/>
      <c r="E99" s="304"/>
      <c r="F99" s="305"/>
      <c r="G99" s="298"/>
      <c r="H99" s="300"/>
      <c r="I99" s="320"/>
      <c r="J99" s="320"/>
      <c r="K99" s="318"/>
      <c r="L99" s="207">
        <v>55</v>
      </c>
      <c r="M99" s="207">
        <v>51</v>
      </c>
      <c r="N99" s="206">
        <v>54</v>
      </c>
      <c r="O99" s="206">
        <v>53</v>
      </c>
      <c r="P99" s="206">
        <v>54</v>
      </c>
      <c r="Q99" s="206">
        <v>56</v>
      </c>
    </row>
    <row r="100" spans="2:17" x14ac:dyDescent="0.2">
      <c r="B100" s="69" t="s">
        <v>6</v>
      </c>
      <c r="C100" s="243">
        <v>111</v>
      </c>
      <c r="D100" s="244">
        <v>118</v>
      </c>
      <c r="E100" s="244">
        <v>111</v>
      </c>
      <c r="F100" s="245">
        <v>112</v>
      </c>
      <c r="G100" s="246">
        <v>105</v>
      </c>
      <c r="H100" s="247">
        <v>109</v>
      </c>
      <c r="I100" s="261">
        <v>102</v>
      </c>
      <c r="J100" s="261">
        <v>104</v>
      </c>
      <c r="K100" s="263">
        <v>99</v>
      </c>
      <c r="L100" s="16">
        <v>103</v>
      </c>
      <c r="M100" s="16">
        <v>103</v>
      </c>
      <c r="N100" s="204">
        <v>106</v>
      </c>
      <c r="O100" s="16">
        <v>99</v>
      </c>
      <c r="P100" s="16">
        <v>99</v>
      </c>
      <c r="Q100" s="16">
        <v>95</v>
      </c>
    </row>
    <row r="101" spans="2:17" x14ac:dyDescent="0.2">
      <c r="B101" s="69" t="s">
        <v>7</v>
      </c>
      <c r="C101" s="243">
        <v>310</v>
      </c>
      <c r="D101" s="244">
        <v>323</v>
      </c>
      <c r="E101" s="244">
        <v>316</v>
      </c>
      <c r="F101" s="245">
        <v>315</v>
      </c>
      <c r="G101" s="246">
        <v>299</v>
      </c>
      <c r="H101" s="247">
        <v>303</v>
      </c>
      <c r="I101" s="261">
        <v>298</v>
      </c>
      <c r="J101" s="261">
        <v>299</v>
      </c>
      <c r="K101" s="263">
        <v>302</v>
      </c>
      <c r="L101" s="16">
        <v>295</v>
      </c>
      <c r="M101" s="16">
        <v>286</v>
      </c>
      <c r="N101" s="204">
        <v>280</v>
      </c>
      <c r="O101" s="16">
        <v>273</v>
      </c>
      <c r="P101" s="16">
        <v>271</v>
      </c>
      <c r="Q101" s="16">
        <v>262</v>
      </c>
    </row>
    <row r="102" spans="2:17" x14ac:dyDescent="0.2">
      <c r="B102" s="69" t="s">
        <v>8</v>
      </c>
      <c r="C102" s="243">
        <v>311</v>
      </c>
      <c r="D102" s="244">
        <v>320</v>
      </c>
      <c r="E102" s="244">
        <v>319</v>
      </c>
      <c r="F102" s="245">
        <v>312</v>
      </c>
      <c r="G102" s="246">
        <v>316</v>
      </c>
      <c r="H102" s="247">
        <v>308</v>
      </c>
      <c r="I102" s="261">
        <v>303</v>
      </c>
      <c r="J102" s="261">
        <v>298</v>
      </c>
      <c r="K102" s="263">
        <v>276</v>
      </c>
      <c r="L102" s="16">
        <v>279</v>
      </c>
      <c r="M102" s="16">
        <v>287</v>
      </c>
      <c r="N102" s="204">
        <v>278</v>
      </c>
      <c r="O102" s="204">
        <v>278</v>
      </c>
      <c r="P102" s="204">
        <v>273</v>
      </c>
      <c r="Q102" s="204">
        <v>272</v>
      </c>
    </row>
    <row r="103" spans="2:17" x14ac:dyDescent="0.2">
      <c r="B103" s="71" t="s">
        <v>30</v>
      </c>
      <c r="C103" s="303">
        <v>73</v>
      </c>
      <c r="D103" s="304">
        <v>85</v>
      </c>
      <c r="E103" s="304">
        <v>83</v>
      </c>
      <c r="F103" s="305">
        <v>79</v>
      </c>
      <c r="G103" s="298">
        <v>36</v>
      </c>
      <c r="H103" s="300">
        <v>32</v>
      </c>
      <c r="I103" s="320">
        <v>26</v>
      </c>
      <c r="J103" s="320">
        <v>34</v>
      </c>
      <c r="K103" s="318">
        <v>44</v>
      </c>
      <c r="L103" s="207"/>
      <c r="M103" s="207"/>
      <c r="N103" s="207"/>
      <c r="O103" s="207"/>
      <c r="P103" s="207"/>
      <c r="Q103" s="207"/>
    </row>
    <row r="104" spans="2:17" x14ac:dyDescent="0.2">
      <c r="B104" s="69" t="s">
        <v>24</v>
      </c>
      <c r="C104" s="303"/>
      <c r="D104" s="304"/>
      <c r="E104" s="304"/>
      <c r="F104" s="305"/>
      <c r="G104" s="298"/>
      <c r="H104" s="300"/>
      <c r="I104" s="320"/>
      <c r="J104" s="320"/>
      <c r="K104" s="318"/>
      <c r="L104" s="207">
        <v>41</v>
      </c>
      <c r="M104" s="207">
        <v>34</v>
      </c>
      <c r="N104" s="206">
        <v>28</v>
      </c>
      <c r="O104" s="206">
        <v>21</v>
      </c>
      <c r="P104" s="206">
        <v>23</v>
      </c>
      <c r="Q104" s="206">
        <v>24</v>
      </c>
    </row>
    <row r="105" spans="2:17" x14ac:dyDescent="0.2">
      <c r="B105" s="69" t="s">
        <v>9</v>
      </c>
      <c r="C105" s="243">
        <v>712</v>
      </c>
      <c r="D105" s="244">
        <v>735</v>
      </c>
      <c r="E105" s="244">
        <v>721</v>
      </c>
      <c r="F105" s="245">
        <v>718</v>
      </c>
      <c r="G105" s="246">
        <v>738</v>
      </c>
      <c r="H105" s="247">
        <v>737</v>
      </c>
      <c r="I105" s="261">
        <v>727</v>
      </c>
      <c r="J105" s="261">
        <v>719</v>
      </c>
      <c r="K105" s="263">
        <v>689</v>
      </c>
      <c r="L105" s="16">
        <v>691</v>
      </c>
      <c r="M105" s="16">
        <v>693</v>
      </c>
      <c r="N105" s="204">
        <v>690</v>
      </c>
      <c r="O105" s="204">
        <v>682</v>
      </c>
      <c r="P105" s="204">
        <v>674</v>
      </c>
      <c r="Q105" s="204">
        <v>661</v>
      </c>
    </row>
    <row r="106" spans="2:17" x14ac:dyDescent="0.2">
      <c r="B106" s="71" t="s">
        <v>36</v>
      </c>
      <c r="C106" s="303">
        <v>203</v>
      </c>
      <c r="D106" s="304">
        <v>213</v>
      </c>
      <c r="E106" s="304">
        <v>209</v>
      </c>
      <c r="F106" s="305">
        <v>209</v>
      </c>
      <c r="G106" s="298">
        <v>211</v>
      </c>
      <c r="H106" s="300">
        <v>200</v>
      </c>
      <c r="I106" s="320">
        <v>201</v>
      </c>
      <c r="J106" s="320">
        <v>212</v>
      </c>
      <c r="K106" s="318">
        <v>208</v>
      </c>
      <c r="L106" s="219"/>
      <c r="M106" s="219"/>
      <c r="N106" s="207"/>
      <c r="O106" s="207"/>
      <c r="P106" s="207"/>
      <c r="Q106" s="207"/>
    </row>
    <row r="107" spans="2:17" x14ac:dyDescent="0.2">
      <c r="B107" s="69" t="s">
        <v>44</v>
      </c>
      <c r="C107" s="303"/>
      <c r="D107" s="304"/>
      <c r="E107" s="304"/>
      <c r="F107" s="305"/>
      <c r="G107" s="298"/>
      <c r="H107" s="300"/>
      <c r="I107" s="320"/>
      <c r="J107" s="320"/>
      <c r="K107" s="318"/>
      <c r="L107" s="207">
        <v>213</v>
      </c>
      <c r="M107" s="207">
        <v>211</v>
      </c>
      <c r="N107" s="206">
        <v>212</v>
      </c>
      <c r="O107" s="206">
        <v>201</v>
      </c>
      <c r="P107" s="206">
        <v>206</v>
      </c>
      <c r="Q107" s="206">
        <v>204</v>
      </c>
    </row>
    <row r="108" spans="2:17" x14ac:dyDescent="0.2">
      <c r="B108" s="69" t="s">
        <v>37</v>
      </c>
      <c r="C108" s="243">
        <v>97</v>
      </c>
      <c r="D108" s="244">
        <v>96</v>
      </c>
      <c r="E108" s="244">
        <v>96</v>
      </c>
      <c r="F108" s="245">
        <v>95</v>
      </c>
      <c r="G108" s="246">
        <v>94</v>
      </c>
      <c r="H108" s="247">
        <v>96</v>
      </c>
      <c r="I108" s="261">
        <v>94</v>
      </c>
      <c r="J108" s="261">
        <v>93</v>
      </c>
      <c r="K108" s="263">
        <v>90</v>
      </c>
      <c r="L108" s="16">
        <v>89</v>
      </c>
      <c r="M108" s="16">
        <v>91</v>
      </c>
      <c r="N108" s="204">
        <v>85</v>
      </c>
      <c r="O108" s="204">
        <v>81</v>
      </c>
      <c r="P108" s="204">
        <v>80</v>
      </c>
      <c r="Q108" s="204">
        <v>80</v>
      </c>
    </row>
    <row r="109" spans="2:17" x14ac:dyDescent="0.2">
      <c r="B109" s="69" t="s">
        <v>48</v>
      </c>
      <c r="C109" s="243">
        <v>115</v>
      </c>
      <c r="D109" s="244">
        <v>111</v>
      </c>
      <c r="E109" s="244">
        <v>109</v>
      </c>
      <c r="F109" s="245">
        <v>105</v>
      </c>
      <c r="G109" s="246">
        <v>104</v>
      </c>
      <c r="H109" s="247">
        <v>113</v>
      </c>
      <c r="I109" s="261">
        <v>109</v>
      </c>
      <c r="J109" s="261">
        <v>105</v>
      </c>
      <c r="K109" s="263">
        <v>100</v>
      </c>
      <c r="L109" s="16">
        <v>101</v>
      </c>
      <c r="M109" s="16">
        <v>95</v>
      </c>
      <c r="N109" s="204">
        <v>96</v>
      </c>
      <c r="O109" s="204">
        <v>94</v>
      </c>
      <c r="P109" s="204">
        <v>91</v>
      </c>
      <c r="Q109" s="204">
        <v>90</v>
      </c>
    </row>
    <row r="110" spans="2:17" x14ac:dyDescent="0.2">
      <c r="B110" s="69" t="s">
        <v>38</v>
      </c>
      <c r="C110" s="243">
        <v>54</v>
      </c>
      <c r="D110" s="244">
        <v>62</v>
      </c>
      <c r="E110" s="244">
        <v>60</v>
      </c>
      <c r="F110" s="245">
        <v>60</v>
      </c>
      <c r="G110" s="246">
        <v>58</v>
      </c>
      <c r="H110" s="247">
        <v>61</v>
      </c>
      <c r="I110" s="261">
        <v>58</v>
      </c>
      <c r="J110" s="261">
        <v>54</v>
      </c>
      <c r="K110" s="263">
        <v>59</v>
      </c>
      <c r="L110" s="16">
        <v>60</v>
      </c>
      <c r="M110" s="16">
        <v>61</v>
      </c>
      <c r="N110" s="204">
        <v>58</v>
      </c>
      <c r="O110" s="204">
        <v>57</v>
      </c>
      <c r="P110" s="204">
        <v>51</v>
      </c>
      <c r="Q110" s="204">
        <v>51</v>
      </c>
    </row>
    <row r="111" spans="2:17" x14ac:dyDescent="0.2">
      <c r="B111" s="69" t="s">
        <v>39</v>
      </c>
      <c r="C111" s="243">
        <v>41</v>
      </c>
      <c r="D111" s="244">
        <v>41</v>
      </c>
      <c r="E111" s="244">
        <v>46</v>
      </c>
      <c r="F111" s="245">
        <v>46</v>
      </c>
      <c r="G111" s="246">
        <v>47</v>
      </c>
      <c r="H111" s="247">
        <v>46</v>
      </c>
      <c r="I111" s="261">
        <v>44</v>
      </c>
      <c r="J111" s="261">
        <v>40</v>
      </c>
      <c r="K111" s="263">
        <v>36</v>
      </c>
      <c r="L111" s="16">
        <v>34</v>
      </c>
      <c r="M111" s="16">
        <v>34</v>
      </c>
      <c r="N111" s="204">
        <v>34</v>
      </c>
      <c r="O111" s="204">
        <v>36</v>
      </c>
      <c r="P111" s="204">
        <v>34</v>
      </c>
      <c r="Q111" s="204">
        <v>31</v>
      </c>
    </row>
    <row r="112" spans="2:17" x14ac:dyDescent="0.2">
      <c r="B112" s="69" t="s">
        <v>40</v>
      </c>
      <c r="C112" s="243">
        <v>35</v>
      </c>
      <c r="D112" s="244">
        <v>39</v>
      </c>
      <c r="E112" s="244">
        <v>37</v>
      </c>
      <c r="F112" s="245">
        <v>35</v>
      </c>
      <c r="G112" s="246">
        <v>29</v>
      </c>
      <c r="H112" s="247">
        <v>30</v>
      </c>
      <c r="I112" s="261">
        <v>30</v>
      </c>
      <c r="J112" s="261">
        <v>32</v>
      </c>
      <c r="K112" s="263">
        <v>34</v>
      </c>
      <c r="L112" s="16">
        <v>33</v>
      </c>
      <c r="M112" s="16">
        <v>35</v>
      </c>
      <c r="N112" s="16">
        <v>36</v>
      </c>
      <c r="O112" s="16">
        <v>38</v>
      </c>
      <c r="P112" s="16">
        <v>36</v>
      </c>
      <c r="Q112" s="16">
        <v>36</v>
      </c>
    </row>
    <row r="113" spans="2:17" x14ac:dyDescent="0.2">
      <c r="B113" s="69" t="s">
        <v>49</v>
      </c>
      <c r="C113" s="243">
        <v>67</v>
      </c>
      <c r="D113" s="244">
        <v>70</v>
      </c>
      <c r="E113" s="244">
        <v>70</v>
      </c>
      <c r="F113" s="245">
        <v>72</v>
      </c>
      <c r="G113" s="246">
        <v>66</v>
      </c>
      <c r="H113" s="247">
        <v>66</v>
      </c>
      <c r="I113" s="261">
        <v>67</v>
      </c>
      <c r="J113" s="261">
        <v>66</v>
      </c>
      <c r="K113" s="263">
        <v>57</v>
      </c>
      <c r="L113" s="16">
        <v>56</v>
      </c>
      <c r="M113" s="16">
        <v>59</v>
      </c>
      <c r="N113" s="204">
        <v>55</v>
      </c>
      <c r="O113" s="204">
        <v>55</v>
      </c>
      <c r="P113" s="204">
        <v>57</v>
      </c>
      <c r="Q113" s="204">
        <v>53</v>
      </c>
    </row>
    <row r="114" spans="2:17" x14ac:dyDescent="0.2">
      <c r="B114" s="69" t="s">
        <v>50</v>
      </c>
      <c r="C114" s="259">
        <v>133</v>
      </c>
      <c r="D114" s="262">
        <v>141</v>
      </c>
      <c r="E114" s="262">
        <v>130</v>
      </c>
      <c r="F114" s="245">
        <v>126</v>
      </c>
      <c r="G114" s="246">
        <v>120</v>
      </c>
      <c r="H114" s="247">
        <v>113</v>
      </c>
      <c r="I114" s="261">
        <v>109</v>
      </c>
      <c r="J114" s="261">
        <v>109</v>
      </c>
      <c r="K114" s="263">
        <v>106</v>
      </c>
      <c r="L114" s="16">
        <v>110</v>
      </c>
      <c r="M114" s="16">
        <v>104</v>
      </c>
      <c r="N114" s="204">
        <v>103</v>
      </c>
      <c r="O114" s="204">
        <v>103</v>
      </c>
      <c r="P114" s="204">
        <v>101</v>
      </c>
      <c r="Q114" s="204">
        <v>99</v>
      </c>
    </row>
    <row r="115" spans="2:17" x14ac:dyDescent="0.2">
      <c r="B115" s="72" t="s">
        <v>84</v>
      </c>
      <c r="C115" s="63">
        <v>785</v>
      </c>
      <c r="D115" s="63">
        <v>820</v>
      </c>
      <c r="E115" s="63">
        <v>804</v>
      </c>
      <c r="F115" s="63">
        <v>797</v>
      </c>
      <c r="G115" s="64">
        <v>774</v>
      </c>
      <c r="H115" s="42">
        <v>769</v>
      </c>
      <c r="I115" s="101">
        <v>753</v>
      </c>
      <c r="J115" s="101">
        <v>753</v>
      </c>
      <c r="K115" s="41">
        <v>733</v>
      </c>
      <c r="L115" s="220">
        <v>732</v>
      </c>
      <c r="M115" s="220">
        <v>727</v>
      </c>
      <c r="N115" s="211">
        <v>718</v>
      </c>
      <c r="O115" s="211">
        <v>703</v>
      </c>
      <c r="P115" s="211">
        <v>697</v>
      </c>
      <c r="Q115" s="211">
        <v>685</v>
      </c>
    </row>
    <row r="116" spans="2:17" x14ac:dyDescent="0.2">
      <c r="K116" s="19"/>
    </row>
    <row r="117" spans="2:17" ht="15" x14ac:dyDescent="0.2">
      <c r="B117" s="34" t="s">
        <v>85</v>
      </c>
      <c r="J117" s="9"/>
    </row>
    <row r="118" spans="2:17" x14ac:dyDescent="0.2">
      <c r="J118" s="9"/>
    </row>
    <row r="119" spans="2:17" x14ac:dyDescent="0.2">
      <c r="B119" s="48"/>
      <c r="C119" s="49">
        <v>41518</v>
      </c>
      <c r="D119" s="49">
        <v>41609</v>
      </c>
      <c r="E119" s="49">
        <v>41699</v>
      </c>
      <c r="F119" s="49">
        <v>41791</v>
      </c>
      <c r="G119" s="50">
        <v>41883</v>
      </c>
      <c r="H119" s="27" t="s">
        <v>119</v>
      </c>
      <c r="I119" s="67" t="s">
        <v>121</v>
      </c>
      <c r="J119" s="67" t="s">
        <v>123</v>
      </c>
      <c r="K119" s="67" t="s">
        <v>128</v>
      </c>
      <c r="L119" s="196" t="s">
        <v>135</v>
      </c>
      <c r="M119" s="229" t="s">
        <v>140</v>
      </c>
      <c r="N119" s="230" t="s">
        <v>143</v>
      </c>
      <c r="O119" s="235" t="s">
        <v>149</v>
      </c>
      <c r="P119" s="241" t="s">
        <v>151</v>
      </c>
      <c r="Q119" s="242" t="s">
        <v>153</v>
      </c>
    </row>
    <row r="120" spans="2:17" x14ac:dyDescent="0.2">
      <c r="B120" s="74" t="s">
        <v>85</v>
      </c>
      <c r="C120" s="75">
        <v>75</v>
      </c>
      <c r="D120" s="76">
        <v>57</v>
      </c>
      <c r="E120" s="76">
        <v>33</v>
      </c>
      <c r="F120" s="77">
        <v>20</v>
      </c>
      <c r="G120" s="78">
        <v>49</v>
      </c>
      <c r="H120" s="29">
        <v>67</v>
      </c>
      <c r="I120" s="79">
        <v>29</v>
      </c>
      <c r="J120" s="79">
        <v>18</v>
      </c>
      <c r="K120" s="212">
        <v>52</v>
      </c>
      <c r="L120" s="16">
        <v>34</v>
      </c>
      <c r="M120" s="16">
        <v>18</v>
      </c>
      <c r="N120" s="204">
        <v>18</v>
      </c>
      <c r="O120" s="204">
        <v>30</v>
      </c>
      <c r="P120" s="204">
        <v>41</v>
      </c>
      <c r="Q120" s="204">
        <v>23</v>
      </c>
    </row>
    <row r="121" spans="2:17" x14ac:dyDescent="0.2">
      <c r="K121"/>
    </row>
  </sheetData>
  <mergeCells count="189">
    <mergeCell ref="J75:J76"/>
    <mergeCell ref="J70:J71"/>
    <mergeCell ref="J64:J65"/>
    <mergeCell ref="J61:J62"/>
    <mergeCell ref="H89:H90"/>
    <mergeCell ref="H78:H79"/>
    <mergeCell ref="H86:H87"/>
    <mergeCell ref="I49:I50"/>
    <mergeCell ref="C106:C107"/>
    <mergeCell ref="D106:D107"/>
    <mergeCell ref="E106:E107"/>
    <mergeCell ref="F106:F107"/>
    <mergeCell ref="G106:G107"/>
    <mergeCell ref="H106:H107"/>
    <mergeCell ref="C103:C104"/>
    <mergeCell ref="D103:D104"/>
    <mergeCell ref="E103:E104"/>
    <mergeCell ref="F103:F104"/>
    <mergeCell ref="G103:G104"/>
    <mergeCell ref="H103:H104"/>
    <mergeCell ref="C98:C99"/>
    <mergeCell ref="D98:D99"/>
    <mergeCell ref="E98:E99"/>
    <mergeCell ref="F98:F99"/>
    <mergeCell ref="G98:G99"/>
    <mergeCell ref="H98:H99"/>
    <mergeCell ref="C92:C93"/>
    <mergeCell ref="J98:J99"/>
    <mergeCell ref="J92:J93"/>
    <mergeCell ref="D92:D93"/>
    <mergeCell ref="E92:E93"/>
    <mergeCell ref="F92:F93"/>
    <mergeCell ref="G92:G93"/>
    <mergeCell ref="H92:H93"/>
    <mergeCell ref="C75:C76"/>
    <mergeCell ref="D75:D76"/>
    <mergeCell ref="E75:E76"/>
    <mergeCell ref="F75:F76"/>
    <mergeCell ref="G75:G76"/>
    <mergeCell ref="H75:H76"/>
    <mergeCell ref="C89:C90"/>
    <mergeCell ref="D89:D90"/>
    <mergeCell ref="E89:E90"/>
    <mergeCell ref="F89:F90"/>
    <mergeCell ref="G89:G90"/>
    <mergeCell ref="C78:C79"/>
    <mergeCell ref="D78:D79"/>
    <mergeCell ref="E78:E79"/>
    <mergeCell ref="F78:F79"/>
    <mergeCell ref="G78:G79"/>
    <mergeCell ref="C86:C87"/>
    <mergeCell ref="D86:D87"/>
    <mergeCell ref="E86:E87"/>
    <mergeCell ref="F86:F87"/>
    <mergeCell ref="G86:G87"/>
    <mergeCell ref="C64:C65"/>
    <mergeCell ref="D64:D65"/>
    <mergeCell ref="E64:E65"/>
    <mergeCell ref="F64:F65"/>
    <mergeCell ref="G64:G65"/>
    <mergeCell ref="H64:H65"/>
    <mergeCell ref="C70:C71"/>
    <mergeCell ref="D70:D71"/>
    <mergeCell ref="E70:E71"/>
    <mergeCell ref="F70:F71"/>
    <mergeCell ref="G70:G71"/>
    <mergeCell ref="H70:H71"/>
    <mergeCell ref="C49:C50"/>
    <mergeCell ref="D49:D50"/>
    <mergeCell ref="E49:E50"/>
    <mergeCell ref="F49:F50"/>
    <mergeCell ref="G49:G50"/>
    <mergeCell ref="H49:H50"/>
    <mergeCell ref="C61:C62"/>
    <mergeCell ref="D61:D62"/>
    <mergeCell ref="E61:E62"/>
    <mergeCell ref="F61:F62"/>
    <mergeCell ref="G61:G62"/>
    <mergeCell ref="H61:H62"/>
    <mergeCell ref="G35:G36"/>
    <mergeCell ref="H35:H36"/>
    <mergeCell ref="C41:C42"/>
    <mergeCell ref="D41:D42"/>
    <mergeCell ref="E41:E42"/>
    <mergeCell ref="F41:F42"/>
    <mergeCell ref="G41:G42"/>
    <mergeCell ref="H41:H42"/>
    <mergeCell ref="C46:C47"/>
    <mergeCell ref="D46:D47"/>
    <mergeCell ref="E46:E47"/>
    <mergeCell ref="F46:F47"/>
    <mergeCell ref="G46:G47"/>
    <mergeCell ref="H46:H47"/>
    <mergeCell ref="E6:E7"/>
    <mergeCell ref="F6:F7"/>
    <mergeCell ref="G6:G7"/>
    <mergeCell ref="H6:H7"/>
    <mergeCell ref="H9:H10"/>
    <mergeCell ref="I64:I65"/>
    <mergeCell ref="C6:C7"/>
    <mergeCell ref="I6:I7"/>
    <mergeCell ref="I9:I10"/>
    <mergeCell ref="I15:I16"/>
    <mergeCell ref="G29:G30"/>
    <mergeCell ref="H29:H30"/>
    <mergeCell ref="F15:F16"/>
    <mergeCell ref="G15:G16"/>
    <mergeCell ref="H15:H16"/>
    <mergeCell ref="D6:D7"/>
    <mergeCell ref="C9:C10"/>
    <mergeCell ref="D9:D10"/>
    <mergeCell ref="E9:E10"/>
    <mergeCell ref="F9:F10"/>
    <mergeCell ref="G9:G10"/>
    <mergeCell ref="D15:D16"/>
    <mergeCell ref="E15:E16"/>
    <mergeCell ref="C15:C16"/>
    <mergeCell ref="C20:C21"/>
    <mergeCell ref="E20:E21"/>
    <mergeCell ref="F20:F21"/>
    <mergeCell ref="G20:G21"/>
    <mergeCell ref="H20:H21"/>
    <mergeCell ref="D20:D21"/>
    <mergeCell ref="I29:I30"/>
    <mergeCell ref="I32:I33"/>
    <mergeCell ref="I35:I36"/>
    <mergeCell ref="G32:G33"/>
    <mergeCell ref="H32:H33"/>
    <mergeCell ref="I20:I21"/>
    <mergeCell ref="C32:C33"/>
    <mergeCell ref="D32:D33"/>
    <mergeCell ref="E32:E33"/>
    <mergeCell ref="F32:F33"/>
    <mergeCell ref="C29:C30"/>
    <mergeCell ref="D29:D30"/>
    <mergeCell ref="E29:E30"/>
    <mergeCell ref="F29:F30"/>
    <mergeCell ref="C35:C36"/>
    <mergeCell ref="D35:D36"/>
    <mergeCell ref="E35:E36"/>
    <mergeCell ref="F35:F36"/>
    <mergeCell ref="K6:K7"/>
    <mergeCell ref="K9:K10"/>
    <mergeCell ref="K15:K16"/>
    <mergeCell ref="K20:K21"/>
    <mergeCell ref="K86:K87"/>
    <mergeCell ref="K89:K90"/>
    <mergeCell ref="K92:K93"/>
    <mergeCell ref="I103:I104"/>
    <mergeCell ref="I106:I107"/>
    <mergeCell ref="I86:I87"/>
    <mergeCell ref="I89:I90"/>
    <mergeCell ref="I61:I62"/>
    <mergeCell ref="I70:I71"/>
    <mergeCell ref="I75:I76"/>
    <mergeCell ref="I92:I93"/>
    <mergeCell ref="I78:I79"/>
    <mergeCell ref="J106:J107"/>
    <mergeCell ref="I41:I42"/>
    <mergeCell ref="I46:I47"/>
    <mergeCell ref="I98:I99"/>
    <mergeCell ref="J49:J50"/>
    <mergeCell ref="J46:J47"/>
    <mergeCell ref="J41:J42"/>
    <mergeCell ref="J78:J79"/>
    <mergeCell ref="K98:K99"/>
    <mergeCell ref="K103:K104"/>
    <mergeCell ref="K61:K62"/>
    <mergeCell ref="K64:K65"/>
    <mergeCell ref="K70:K71"/>
    <mergeCell ref="K75:K76"/>
    <mergeCell ref="K78:K79"/>
    <mergeCell ref="K106:K107"/>
    <mergeCell ref="J6:J7"/>
    <mergeCell ref="J9:J10"/>
    <mergeCell ref="J15:J16"/>
    <mergeCell ref="J20:J21"/>
    <mergeCell ref="J103:J104"/>
    <mergeCell ref="J35:J36"/>
    <mergeCell ref="J32:J33"/>
    <mergeCell ref="J29:J30"/>
    <mergeCell ref="J89:J90"/>
    <mergeCell ref="J86:J87"/>
    <mergeCell ref="K29:K30"/>
    <mergeCell ref="K32:K33"/>
    <mergeCell ref="K35:K36"/>
    <mergeCell ref="K41:K42"/>
    <mergeCell ref="K46:K47"/>
    <mergeCell ref="K49:K50"/>
  </mergeCells>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7"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121"/>
  <sheetViews>
    <sheetView zoomScaleNormal="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92</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2">
        <v>1535</v>
      </c>
      <c r="D6" s="308">
        <v>1596</v>
      </c>
      <c r="E6" s="308">
        <v>1390</v>
      </c>
      <c r="F6" s="311">
        <v>1445</v>
      </c>
      <c r="G6" s="297">
        <v>1483</v>
      </c>
      <c r="H6" s="313">
        <v>1558</v>
      </c>
      <c r="I6" s="316">
        <v>1363</v>
      </c>
      <c r="J6" s="316">
        <v>1396</v>
      </c>
      <c r="K6" s="314">
        <v>1440</v>
      </c>
      <c r="L6" s="205"/>
      <c r="M6" s="205"/>
      <c r="N6" s="205"/>
      <c r="O6" s="205"/>
      <c r="P6" s="205"/>
      <c r="Q6" s="205"/>
    </row>
    <row r="7" spans="2:17" x14ac:dyDescent="0.2">
      <c r="B7" s="52" t="s">
        <v>3</v>
      </c>
      <c r="C7" s="303"/>
      <c r="D7" s="304"/>
      <c r="E7" s="304"/>
      <c r="F7" s="305"/>
      <c r="G7" s="298"/>
      <c r="H7" s="313"/>
      <c r="I7" s="317"/>
      <c r="J7" s="317"/>
      <c r="K7" s="315"/>
      <c r="L7" s="206">
        <v>1490</v>
      </c>
      <c r="M7" s="206">
        <v>1381</v>
      </c>
      <c r="N7" s="206">
        <v>1385</v>
      </c>
      <c r="O7" s="206">
        <v>1436</v>
      </c>
      <c r="P7" s="206">
        <v>1517</v>
      </c>
      <c r="Q7" s="206">
        <v>1330</v>
      </c>
    </row>
    <row r="8" spans="2:17" x14ac:dyDescent="0.2">
      <c r="B8" s="52" t="s">
        <v>4</v>
      </c>
      <c r="C8" s="53">
        <v>2104</v>
      </c>
      <c r="D8" s="37">
        <v>2215</v>
      </c>
      <c r="E8" s="37">
        <v>2021</v>
      </c>
      <c r="F8" s="54">
        <v>1971</v>
      </c>
      <c r="G8" s="55">
        <v>1995</v>
      </c>
      <c r="H8" s="29">
        <v>2087</v>
      </c>
      <c r="I8" s="83">
        <v>1929</v>
      </c>
      <c r="J8" s="168">
        <v>1914</v>
      </c>
      <c r="K8" s="213">
        <v>1876</v>
      </c>
      <c r="L8" s="204">
        <v>1914</v>
      </c>
      <c r="M8" s="204">
        <v>1760</v>
      </c>
      <c r="N8" s="204">
        <v>1792</v>
      </c>
      <c r="O8" s="204">
        <v>1783</v>
      </c>
      <c r="P8" s="204">
        <v>1878</v>
      </c>
      <c r="Q8" s="204">
        <v>1753</v>
      </c>
    </row>
    <row r="9" spans="2:17" x14ac:dyDescent="0.2">
      <c r="B9" s="56" t="s">
        <v>28</v>
      </c>
      <c r="C9" s="303">
        <v>2411</v>
      </c>
      <c r="D9" s="304">
        <v>2483</v>
      </c>
      <c r="E9" s="304">
        <v>2252</v>
      </c>
      <c r="F9" s="305">
        <v>2265</v>
      </c>
      <c r="G9" s="298">
        <v>2291</v>
      </c>
      <c r="H9" s="313">
        <v>2352</v>
      </c>
      <c r="I9" s="317">
        <v>2156</v>
      </c>
      <c r="J9" s="317">
        <v>2166</v>
      </c>
      <c r="K9" s="315">
        <v>2156</v>
      </c>
      <c r="L9" s="207"/>
      <c r="M9" s="207"/>
      <c r="N9" s="207"/>
      <c r="O9" s="207"/>
      <c r="P9" s="207"/>
      <c r="Q9" s="207"/>
    </row>
    <row r="10" spans="2:17" x14ac:dyDescent="0.2">
      <c r="B10" s="52" t="s">
        <v>12</v>
      </c>
      <c r="C10" s="303"/>
      <c r="D10" s="304"/>
      <c r="E10" s="304"/>
      <c r="F10" s="305"/>
      <c r="G10" s="298"/>
      <c r="H10" s="313"/>
      <c r="I10" s="317"/>
      <c r="J10" s="317"/>
      <c r="K10" s="315"/>
      <c r="L10" s="206">
        <v>2224</v>
      </c>
      <c r="M10" s="206">
        <v>1997</v>
      </c>
      <c r="N10" s="206">
        <v>1956</v>
      </c>
      <c r="O10" s="206">
        <v>1987</v>
      </c>
      <c r="P10" s="206">
        <v>2070</v>
      </c>
      <c r="Q10" s="206">
        <v>1911</v>
      </c>
    </row>
    <row r="11" spans="2:17" x14ac:dyDescent="0.2">
      <c r="B11" s="52" t="s">
        <v>125</v>
      </c>
      <c r="C11" s="53">
        <v>651</v>
      </c>
      <c r="D11" s="37">
        <v>689</v>
      </c>
      <c r="E11" s="37">
        <v>603</v>
      </c>
      <c r="F11" s="54">
        <v>601</v>
      </c>
      <c r="G11" s="55">
        <v>666</v>
      </c>
      <c r="H11" s="29">
        <v>725</v>
      </c>
      <c r="I11" s="83">
        <v>637</v>
      </c>
      <c r="J11" s="168">
        <v>628</v>
      </c>
      <c r="K11" s="213">
        <v>615</v>
      </c>
      <c r="L11" s="16">
        <v>636</v>
      </c>
      <c r="M11" s="16">
        <v>580</v>
      </c>
      <c r="N11" s="204">
        <v>623</v>
      </c>
      <c r="O11" s="204">
        <v>625</v>
      </c>
      <c r="P11" s="204">
        <v>670</v>
      </c>
      <c r="Q11" s="204">
        <v>603</v>
      </c>
    </row>
    <row r="12" spans="2:17" x14ac:dyDescent="0.2">
      <c r="B12" s="52" t="s">
        <v>132</v>
      </c>
      <c r="C12" s="53">
        <v>28</v>
      </c>
      <c r="D12" s="37">
        <v>36</v>
      </c>
      <c r="E12" s="37">
        <v>33</v>
      </c>
      <c r="F12" s="54">
        <v>35</v>
      </c>
      <c r="G12" s="55">
        <v>33</v>
      </c>
      <c r="H12" s="29">
        <v>33</v>
      </c>
      <c r="I12" s="83">
        <v>29</v>
      </c>
      <c r="J12" s="168">
        <v>29</v>
      </c>
      <c r="K12" s="213">
        <v>35</v>
      </c>
      <c r="L12" s="16">
        <v>34</v>
      </c>
      <c r="M12" s="16">
        <v>44</v>
      </c>
      <c r="N12" s="204">
        <v>36</v>
      </c>
      <c r="O12" s="204">
        <v>36</v>
      </c>
      <c r="P12" s="204">
        <v>44</v>
      </c>
      <c r="Q12" s="204">
        <v>41</v>
      </c>
    </row>
    <row r="13" spans="2:17" x14ac:dyDescent="0.2">
      <c r="B13" s="52" t="s">
        <v>31</v>
      </c>
      <c r="C13" s="53">
        <v>473</v>
      </c>
      <c r="D13" s="37">
        <v>516</v>
      </c>
      <c r="E13" s="37">
        <v>453</v>
      </c>
      <c r="F13" s="54">
        <v>444</v>
      </c>
      <c r="G13" s="55">
        <v>422</v>
      </c>
      <c r="H13" s="29">
        <v>467</v>
      </c>
      <c r="I13" s="83">
        <v>412</v>
      </c>
      <c r="J13" s="168">
        <v>429</v>
      </c>
      <c r="K13" s="213">
        <v>434</v>
      </c>
      <c r="L13" s="16">
        <v>438</v>
      </c>
      <c r="M13" s="16">
        <v>452</v>
      </c>
      <c r="N13" s="204">
        <v>485</v>
      </c>
      <c r="O13" s="204">
        <v>486</v>
      </c>
      <c r="P13" s="204">
        <v>520</v>
      </c>
      <c r="Q13" s="204">
        <v>453</v>
      </c>
    </row>
    <row r="14" spans="2:17" x14ac:dyDescent="0.2">
      <c r="B14" s="52" t="s">
        <v>42</v>
      </c>
      <c r="C14" s="53">
        <v>76</v>
      </c>
      <c r="D14" s="37">
        <v>87</v>
      </c>
      <c r="E14" s="37">
        <v>70</v>
      </c>
      <c r="F14" s="54">
        <v>71</v>
      </c>
      <c r="G14" s="55">
        <v>66</v>
      </c>
      <c r="H14" s="29">
        <v>68</v>
      </c>
      <c r="I14" s="83">
        <v>58</v>
      </c>
      <c r="J14" s="168">
        <v>58</v>
      </c>
      <c r="K14" s="213">
        <v>76</v>
      </c>
      <c r="L14" s="16">
        <v>72</v>
      </c>
      <c r="M14" s="16">
        <v>68</v>
      </c>
      <c r="N14" s="204">
        <v>77</v>
      </c>
      <c r="O14" s="204">
        <v>85</v>
      </c>
      <c r="P14" s="204">
        <v>91</v>
      </c>
      <c r="Q14" s="204">
        <v>75</v>
      </c>
    </row>
    <row r="15" spans="2:17" x14ac:dyDescent="0.2">
      <c r="B15" s="56" t="s">
        <v>29</v>
      </c>
      <c r="C15" s="303">
        <v>601</v>
      </c>
      <c r="D15" s="304">
        <v>695</v>
      </c>
      <c r="E15" s="304">
        <v>557</v>
      </c>
      <c r="F15" s="305">
        <v>565</v>
      </c>
      <c r="G15" s="298">
        <v>594</v>
      </c>
      <c r="H15" s="313">
        <v>658</v>
      </c>
      <c r="I15" s="317">
        <v>505</v>
      </c>
      <c r="J15" s="317">
        <v>490</v>
      </c>
      <c r="K15" s="315">
        <v>491</v>
      </c>
      <c r="L15" s="207"/>
      <c r="M15" s="207"/>
      <c r="N15" s="207"/>
      <c r="O15" s="207"/>
      <c r="P15" s="207"/>
      <c r="Q15" s="207"/>
    </row>
    <row r="16" spans="2:17" x14ac:dyDescent="0.2">
      <c r="B16" s="52" t="s">
        <v>5</v>
      </c>
      <c r="C16" s="303"/>
      <c r="D16" s="304"/>
      <c r="E16" s="304"/>
      <c r="F16" s="305"/>
      <c r="G16" s="298"/>
      <c r="H16" s="313"/>
      <c r="I16" s="317"/>
      <c r="J16" s="317"/>
      <c r="K16" s="315"/>
      <c r="L16" s="207">
        <v>561</v>
      </c>
      <c r="M16" s="207">
        <v>447</v>
      </c>
      <c r="N16" s="206">
        <v>488</v>
      </c>
      <c r="O16" s="206">
        <v>492</v>
      </c>
      <c r="P16" s="206">
        <v>528</v>
      </c>
      <c r="Q16" s="206">
        <v>423</v>
      </c>
    </row>
    <row r="17" spans="2:17" x14ac:dyDescent="0.2">
      <c r="B17" s="52" t="s">
        <v>6</v>
      </c>
      <c r="C17" s="53">
        <v>1118</v>
      </c>
      <c r="D17" s="37">
        <v>1150</v>
      </c>
      <c r="E17" s="37">
        <v>1012</v>
      </c>
      <c r="F17" s="54">
        <v>1018</v>
      </c>
      <c r="G17" s="55">
        <v>1030</v>
      </c>
      <c r="H17" s="29">
        <v>1088</v>
      </c>
      <c r="I17" s="83">
        <v>957</v>
      </c>
      <c r="J17" s="168">
        <v>966</v>
      </c>
      <c r="K17" s="213">
        <v>999</v>
      </c>
      <c r="L17" s="204">
        <v>1014</v>
      </c>
      <c r="M17" s="204">
        <v>921</v>
      </c>
      <c r="N17" s="204">
        <v>923</v>
      </c>
      <c r="O17" s="16">
        <v>939</v>
      </c>
      <c r="P17" s="16">
        <v>1023</v>
      </c>
      <c r="Q17" s="16">
        <v>912</v>
      </c>
    </row>
    <row r="18" spans="2:17" x14ac:dyDescent="0.2">
      <c r="B18" s="52" t="s">
        <v>7</v>
      </c>
      <c r="C18" s="53">
        <v>1208</v>
      </c>
      <c r="D18" s="37">
        <v>1253</v>
      </c>
      <c r="E18" s="37">
        <v>1161</v>
      </c>
      <c r="F18" s="54">
        <v>1140</v>
      </c>
      <c r="G18" s="55">
        <v>1153</v>
      </c>
      <c r="H18" s="29">
        <v>1178</v>
      </c>
      <c r="I18" s="83">
        <v>1124</v>
      </c>
      <c r="J18" s="168">
        <v>1139</v>
      </c>
      <c r="K18" s="213">
        <v>1112</v>
      </c>
      <c r="L18" s="204">
        <v>1120</v>
      </c>
      <c r="M18" s="204">
        <v>1063</v>
      </c>
      <c r="N18" s="204">
        <v>1057</v>
      </c>
      <c r="O18" s="206">
        <v>1059</v>
      </c>
      <c r="P18" s="206">
        <v>1101</v>
      </c>
      <c r="Q18" s="206">
        <v>1007</v>
      </c>
    </row>
    <row r="19" spans="2:17" x14ac:dyDescent="0.2">
      <c r="B19" s="52" t="s">
        <v>8</v>
      </c>
      <c r="C19" s="53">
        <v>712</v>
      </c>
      <c r="D19" s="37">
        <v>713</v>
      </c>
      <c r="E19" s="37">
        <v>681</v>
      </c>
      <c r="F19" s="54">
        <v>693</v>
      </c>
      <c r="G19" s="55">
        <v>701</v>
      </c>
      <c r="H19" s="29">
        <v>721</v>
      </c>
      <c r="I19" s="83">
        <v>706</v>
      </c>
      <c r="J19" s="168">
        <v>715</v>
      </c>
      <c r="K19" s="213">
        <v>714</v>
      </c>
      <c r="L19" s="16">
        <v>709</v>
      </c>
      <c r="M19" s="16">
        <v>710</v>
      </c>
      <c r="N19" s="204">
        <v>709</v>
      </c>
      <c r="O19" s="204">
        <v>729</v>
      </c>
      <c r="P19" s="204">
        <v>743</v>
      </c>
      <c r="Q19" s="204">
        <v>741</v>
      </c>
    </row>
    <row r="20" spans="2:17" x14ac:dyDescent="0.2">
      <c r="B20" s="56" t="s">
        <v>30</v>
      </c>
      <c r="C20" s="303">
        <v>979</v>
      </c>
      <c r="D20" s="304">
        <v>1145</v>
      </c>
      <c r="E20" s="304">
        <v>837</v>
      </c>
      <c r="F20" s="305">
        <v>901</v>
      </c>
      <c r="G20" s="298">
        <v>903</v>
      </c>
      <c r="H20" s="313">
        <v>1057</v>
      </c>
      <c r="I20" s="317">
        <v>791</v>
      </c>
      <c r="J20" s="317">
        <v>843</v>
      </c>
      <c r="K20" s="315">
        <v>887</v>
      </c>
      <c r="L20" s="207"/>
      <c r="M20" s="207"/>
      <c r="N20" s="207"/>
      <c r="O20" s="207"/>
      <c r="P20" s="207"/>
      <c r="Q20" s="207"/>
    </row>
    <row r="21" spans="2:17" x14ac:dyDescent="0.2">
      <c r="B21" s="52" t="s">
        <v>24</v>
      </c>
      <c r="C21" s="303"/>
      <c r="D21" s="304"/>
      <c r="E21" s="304"/>
      <c r="F21" s="305"/>
      <c r="G21" s="298"/>
      <c r="H21" s="313"/>
      <c r="I21" s="317"/>
      <c r="J21" s="317"/>
      <c r="K21" s="315"/>
      <c r="L21" s="207">
        <v>958</v>
      </c>
      <c r="M21" s="207">
        <v>746</v>
      </c>
      <c r="N21" s="206">
        <v>779</v>
      </c>
      <c r="O21" s="206">
        <v>790</v>
      </c>
      <c r="P21" s="206">
        <v>973</v>
      </c>
      <c r="Q21" s="206">
        <v>712</v>
      </c>
    </row>
    <row r="22" spans="2:17" x14ac:dyDescent="0.2">
      <c r="B22" s="52" t="s">
        <v>9</v>
      </c>
      <c r="C22" s="58">
        <v>2660</v>
      </c>
      <c r="D22" s="59">
        <v>2666</v>
      </c>
      <c r="E22" s="59">
        <v>2574</v>
      </c>
      <c r="F22" s="54">
        <v>2515</v>
      </c>
      <c r="G22" s="55">
        <v>2575</v>
      </c>
      <c r="H22" s="29">
        <v>2588</v>
      </c>
      <c r="I22" s="83">
        <v>2501</v>
      </c>
      <c r="J22" s="168">
        <v>2467</v>
      </c>
      <c r="K22" s="213">
        <v>2429</v>
      </c>
      <c r="L22" s="204">
        <v>2446</v>
      </c>
      <c r="M22" s="204">
        <v>2395</v>
      </c>
      <c r="N22" s="204">
        <v>2398</v>
      </c>
      <c r="O22" s="204">
        <v>2429</v>
      </c>
      <c r="P22" s="204">
        <v>2422</v>
      </c>
      <c r="Q22" s="204">
        <v>2371</v>
      </c>
    </row>
    <row r="23" spans="2:17" x14ac:dyDescent="0.2">
      <c r="B23" s="60" t="s">
        <v>81</v>
      </c>
      <c r="C23" s="61">
        <v>3639</v>
      </c>
      <c r="D23" s="62">
        <v>3811</v>
      </c>
      <c r="E23" s="62">
        <v>3411</v>
      </c>
      <c r="F23" s="63">
        <v>3416</v>
      </c>
      <c r="G23" s="64">
        <v>3478</v>
      </c>
      <c r="H23" s="31">
        <v>3645</v>
      </c>
      <c r="I23" s="84">
        <v>3292</v>
      </c>
      <c r="J23" s="84">
        <v>3310</v>
      </c>
      <c r="K23" s="214">
        <v>3316</v>
      </c>
      <c r="L23" s="211">
        <v>3404</v>
      </c>
      <c r="M23" s="211">
        <v>3141</v>
      </c>
      <c r="N23" s="211">
        <v>3177</v>
      </c>
      <c r="O23" s="211">
        <v>3219</v>
      </c>
      <c r="P23" s="211">
        <v>3395</v>
      </c>
      <c r="Q23" s="211">
        <v>3083</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893</v>
      </c>
      <c r="D29" s="308">
        <v>950</v>
      </c>
      <c r="E29" s="308">
        <v>778</v>
      </c>
      <c r="F29" s="311">
        <v>832</v>
      </c>
      <c r="G29" s="297">
        <v>895</v>
      </c>
      <c r="H29" s="299">
        <v>918</v>
      </c>
      <c r="I29" s="302">
        <v>776</v>
      </c>
      <c r="J29" s="302">
        <v>788</v>
      </c>
      <c r="K29" s="295">
        <v>812</v>
      </c>
      <c r="L29" s="205"/>
      <c r="M29" s="205"/>
      <c r="N29" s="205"/>
      <c r="O29" s="205"/>
      <c r="P29" s="205"/>
      <c r="Q29" s="205"/>
    </row>
    <row r="30" spans="2:17" x14ac:dyDescent="0.2">
      <c r="B30" s="69" t="s">
        <v>14</v>
      </c>
      <c r="C30" s="303"/>
      <c r="D30" s="304"/>
      <c r="E30" s="304"/>
      <c r="F30" s="305"/>
      <c r="G30" s="298"/>
      <c r="H30" s="300"/>
      <c r="I30" s="301"/>
      <c r="J30" s="301"/>
      <c r="K30" s="296"/>
      <c r="L30" s="207">
        <v>803</v>
      </c>
      <c r="M30" s="207">
        <v>714</v>
      </c>
      <c r="N30" s="206">
        <v>735</v>
      </c>
      <c r="O30" s="206">
        <v>744</v>
      </c>
      <c r="P30" s="206">
        <v>772</v>
      </c>
      <c r="Q30" s="206">
        <v>633</v>
      </c>
    </row>
    <row r="31" spans="2:17" x14ac:dyDescent="0.2">
      <c r="B31" s="69" t="s">
        <v>43</v>
      </c>
      <c r="C31" s="243">
        <v>665</v>
      </c>
      <c r="D31" s="244">
        <v>710</v>
      </c>
      <c r="E31" s="244">
        <v>673</v>
      </c>
      <c r="F31" s="245">
        <v>655</v>
      </c>
      <c r="G31" s="246">
        <v>657</v>
      </c>
      <c r="H31" s="247">
        <v>689</v>
      </c>
      <c r="I31" s="253">
        <v>650</v>
      </c>
      <c r="J31" s="253">
        <v>664</v>
      </c>
      <c r="K31" s="255">
        <v>669</v>
      </c>
      <c r="L31" s="16">
        <v>693</v>
      </c>
      <c r="M31" s="16">
        <v>655</v>
      </c>
      <c r="N31" s="204">
        <v>662</v>
      </c>
      <c r="O31" s="204">
        <v>717</v>
      </c>
      <c r="P31" s="204">
        <v>743</v>
      </c>
      <c r="Q31" s="204">
        <v>728</v>
      </c>
    </row>
    <row r="32" spans="2:17" x14ac:dyDescent="0.2">
      <c r="B32" s="71" t="s">
        <v>2</v>
      </c>
      <c r="C32" s="303">
        <v>884</v>
      </c>
      <c r="D32" s="304">
        <v>907</v>
      </c>
      <c r="E32" s="304">
        <v>773</v>
      </c>
      <c r="F32" s="305">
        <v>833</v>
      </c>
      <c r="G32" s="298">
        <v>873</v>
      </c>
      <c r="H32" s="300">
        <v>902</v>
      </c>
      <c r="I32" s="301">
        <v>765</v>
      </c>
      <c r="J32" s="301">
        <v>794</v>
      </c>
      <c r="K32" s="296">
        <v>838</v>
      </c>
      <c r="L32" s="207"/>
      <c r="M32" s="207"/>
      <c r="N32" s="207"/>
      <c r="O32" s="207"/>
      <c r="P32" s="207"/>
      <c r="Q32" s="207"/>
    </row>
    <row r="33" spans="2:17" x14ac:dyDescent="0.2">
      <c r="B33" s="69" t="s">
        <v>3</v>
      </c>
      <c r="C33" s="303"/>
      <c r="D33" s="304"/>
      <c r="E33" s="304"/>
      <c r="F33" s="305"/>
      <c r="G33" s="298"/>
      <c r="H33" s="300"/>
      <c r="I33" s="301"/>
      <c r="J33" s="301"/>
      <c r="K33" s="296"/>
      <c r="L33" s="207">
        <v>854</v>
      </c>
      <c r="M33" s="207">
        <v>784</v>
      </c>
      <c r="N33" s="206">
        <v>783</v>
      </c>
      <c r="O33" s="207">
        <v>831</v>
      </c>
      <c r="P33" s="207">
        <v>869</v>
      </c>
      <c r="Q33" s="207">
        <v>742</v>
      </c>
    </row>
    <row r="34" spans="2:17" x14ac:dyDescent="0.2">
      <c r="B34" s="69" t="s">
        <v>4</v>
      </c>
      <c r="C34" s="243">
        <v>674</v>
      </c>
      <c r="D34" s="244">
        <v>753</v>
      </c>
      <c r="E34" s="244">
        <v>678</v>
      </c>
      <c r="F34" s="245">
        <v>654</v>
      </c>
      <c r="G34" s="246">
        <v>679</v>
      </c>
      <c r="H34" s="247">
        <v>705</v>
      </c>
      <c r="I34" s="253">
        <v>661</v>
      </c>
      <c r="J34" s="253">
        <v>658</v>
      </c>
      <c r="K34" s="255">
        <v>643</v>
      </c>
      <c r="L34" s="16">
        <v>642</v>
      </c>
      <c r="M34" s="16">
        <v>585</v>
      </c>
      <c r="N34" s="204">
        <v>614</v>
      </c>
      <c r="O34" s="204">
        <v>630</v>
      </c>
      <c r="P34" s="204">
        <v>646</v>
      </c>
      <c r="Q34" s="204">
        <v>619</v>
      </c>
    </row>
    <row r="35" spans="2:17" x14ac:dyDescent="0.2">
      <c r="B35" s="71" t="s">
        <v>28</v>
      </c>
      <c r="C35" s="303">
        <v>1016</v>
      </c>
      <c r="D35" s="304">
        <v>1050</v>
      </c>
      <c r="E35" s="304">
        <v>942</v>
      </c>
      <c r="F35" s="305">
        <v>965</v>
      </c>
      <c r="G35" s="298">
        <v>1020</v>
      </c>
      <c r="H35" s="300">
        <v>1026</v>
      </c>
      <c r="I35" s="301">
        <v>920</v>
      </c>
      <c r="J35" s="301">
        <v>923</v>
      </c>
      <c r="K35" s="296">
        <v>937</v>
      </c>
      <c r="L35" s="207"/>
      <c r="M35" s="207"/>
      <c r="N35" s="207"/>
      <c r="O35" s="207"/>
      <c r="P35" s="207"/>
      <c r="Q35" s="207"/>
    </row>
    <row r="36" spans="2:17" x14ac:dyDescent="0.2">
      <c r="B36" s="69" t="s">
        <v>12</v>
      </c>
      <c r="C36" s="303"/>
      <c r="D36" s="304"/>
      <c r="E36" s="304"/>
      <c r="F36" s="305"/>
      <c r="G36" s="298"/>
      <c r="H36" s="300"/>
      <c r="I36" s="301"/>
      <c r="J36" s="301"/>
      <c r="K36" s="296"/>
      <c r="L36" s="207">
        <v>964</v>
      </c>
      <c r="M36" s="207">
        <v>851</v>
      </c>
      <c r="N36" s="206">
        <v>831</v>
      </c>
      <c r="O36" s="206">
        <v>863</v>
      </c>
      <c r="P36" s="206">
        <v>893</v>
      </c>
      <c r="Q36" s="206">
        <v>830</v>
      </c>
    </row>
    <row r="37" spans="2:17" x14ac:dyDescent="0.2">
      <c r="B37" s="69" t="s">
        <v>125</v>
      </c>
      <c r="C37" s="243">
        <v>287</v>
      </c>
      <c r="D37" s="244">
        <v>325</v>
      </c>
      <c r="E37" s="244">
        <v>261</v>
      </c>
      <c r="F37" s="245">
        <v>280</v>
      </c>
      <c r="G37" s="246">
        <v>311</v>
      </c>
      <c r="H37" s="247">
        <v>331</v>
      </c>
      <c r="I37" s="253">
        <v>289</v>
      </c>
      <c r="J37" s="253">
        <v>298</v>
      </c>
      <c r="K37" s="255">
        <v>297</v>
      </c>
      <c r="L37" s="16">
        <v>304</v>
      </c>
      <c r="M37" s="16">
        <v>280</v>
      </c>
      <c r="N37" s="204">
        <v>306</v>
      </c>
      <c r="O37" s="16">
        <v>318</v>
      </c>
      <c r="P37" s="16">
        <v>338</v>
      </c>
      <c r="Q37" s="16">
        <v>291</v>
      </c>
    </row>
    <row r="38" spans="2:17" x14ac:dyDescent="0.2">
      <c r="B38" s="52" t="s">
        <v>132</v>
      </c>
      <c r="C38" s="243">
        <v>13</v>
      </c>
      <c r="D38" s="244">
        <v>21</v>
      </c>
      <c r="E38" s="244">
        <v>19</v>
      </c>
      <c r="F38" s="245">
        <v>21</v>
      </c>
      <c r="G38" s="246">
        <v>19</v>
      </c>
      <c r="H38" s="247">
        <v>22</v>
      </c>
      <c r="I38" s="253">
        <v>18</v>
      </c>
      <c r="J38" s="253">
        <v>16</v>
      </c>
      <c r="K38" s="255">
        <v>18</v>
      </c>
      <c r="L38" s="16">
        <v>22</v>
      </c>
      <c r="M38" s="16">
        <v>26</v>
      </c>
      <c r="N38" s="204">
        <v>19</v>
      </c>
      <c r="O38" s="206">
        <v>18</v>
      </c>
      <c r="P38" s="206">
        <v>19</v>
      </c>
      <c r="Q38" s="206">
        <v>17</v>
      </c>
    </row>
    <row r="39" spans="2:17" x14ac:dyDescent="0.2">
      <c r="B39" s="69" t="s">
        <v>31</v>
      </c>
      <c r="C39" s="243">
        <v>211</v>
      </c>
      <c r="D39" s="244">
        <v>224</v>
      </c>
      <c r="E39" s="244">
        <v>197</v>
      </c>
      <c r="F39" s="245">
        <v>188</v>
      </c>
      <c r="G39" s="246">
        <v>172</v>
      </c>
      <c r="H39" s="247">
        <v>195</v>
      </c>
      <c r="I39" s="253">
        <v>174</v>
      </c>
      <c r="J39" s="253">
        <v>191</v>
      </c>
      <c r="K39" s="255">
        <v>194</v>
      </c>
      <c r="L39" s="16">
        <v>174</v>
      </c>
      <c r="M39" s="16">
        <v>181</v>
      </c>
      <c r="N39" s="204">
        <v>204</v>
      </c>
      <c r="O39" s="204">
        <v>216</v>
      </c>
      <c r="P39" s="204">
        <v>217</v>
      </c>
      <c r="Q39" s="204">
        <v>185</v>
      </c>
    </row>
    <row r="40" spans="2:17" x14ac:dyDescent="0.2">
      <c r="B40" s="69" t="s">
        <v>42</v>
      </c>
      <c r="C40" s="243">
        <v>31</v>
      </c>
      <c r="D40" s="244">
        <v>40</v>
      </c>
      <c r="E40" s="244">
        <v>32</v>
      </c>
      <c r="F40" s="245">
        <v>33</v>
      </c>
      <c r="G40" s="246">
        <v>30</v>
      </c>
      <c r="H40" s="247">
        <v>33</v>
      </c>
      <c r="I40" s="253">
        <v>25</v>
      </c>
      <c r="J40" s="253">
        <v>24</v>
      </c>
      <c r="K40" s="255">
        <v>35</v>
      </c>
      <c r="L40" s="16">
        <v>32</v>
      </c>
      <c r="M40" s="16">
        <v>31</v>
      </c>
      <c r="N40" s="16">
        <v>37</v>
      </c>
      <c r="O40" s="204">
        <v>46</v>
      </c>
      <c r="P40" s="204">
        <v>48</v>
      </c>
      <c r="Q40" s="204">
        <v>38</v>
      </c>
    </row>
    <row r="41" spans="2:17" x14ac:dyDescent="0.2">
      <c r="B41" s="71" t="s">
        <v>29</v>
      </c>
      <c r="C41" s="303">
        <v>322</v>
      </c>
      <c r="D41" s="304">
        <v>357</v>
      </c>
      <c r="E41" s="304">
        <v>306</v>
      </c>
      <c r="F41" s="305">
        <v>301</v>
      </c>
      <c r="G41" s="298">
        <v>329</v>
      </c>
      <c r="H41" s="300">
        <v>340</v>
      </c>
      <c r="I41" s="301">
        <v>275</v>
      </c>
      <c r="J41" s="301">
        <v>263</v>
      </c>
      <c r="K41" s="296">
        <v>283</v>
      </c>
      <c r="L41" s="207"/>
      <c r="M41" s="207"/>
      <c r="N41" s="207"/>
      <c r="O41" s="207"/>
      <c r="P41" s="207"/>
      <c r="Q41" s="207"/>
    </row>
    <row r="42" spans="2:17" x14ac:dyDescent="0.2">
      <c r="B42" s="69" t="s">
        <v>5</v>
      </c>
      <c r="C42" s="303"/>
      <c r="D42" s="304"/>
      <c r="E42" s="304"/>
      <c r="F42" s="305"/>
      <c r="G42" s="298"/>
      <c r="H42" s="300"/>
      <c r="I42" s="301"/>
      <c r="J42" s="301"/>
      <c r="K42" s="296"/>
      <c r="L42" s="207">
        <v>318</v>
      </c>
      <c r="M42" s="207">
        <v>262</v>
      </c>
      <c r="N42" s="206">
        <v>283</v>
      </c>
      <c r="O42" s="206">
        <v>293</v>
      </c>
      <c r="P42" s="206">
        <v>287</v>
      </c>
      <c r="Q42" s="206">
        <v>227</v>
      </c>
    </row>
    <row r="43" spans="2:17" x14ac:dyDescent="0.2">
      <c r="B43" s="69" t="s">
        <v>6</v>
      </c>
      <c r="C43" s="243">
        <v>408</v>
      </c>
      <c r="D43" s="244">
        <v>441</v>
      </c>
      <c r="E43" s="244">
        <v>365</v>
      </c>
      <c r="F43" s="245">
        <v>391</v>
      </c>
      <c r="G43" s="246">
        <v>389</v>
      </c>
      <c r="H43" s="247">
        <v>389</v>
      </c>
      <c r="I43" s="253">
        <v>325</v>
      </c>
      <c r="J43" s="253">
        <v>341</v>
      </c>
      <c r="K43" s="255">
        <v>378</v>
      </c>
      <c r="L43" s="16">
        <v>363</v>
      </c>
      <c r="M43" s="16">
        <v>336</v>
      </c>
      <c r="N43" s="204">
        <v>337</v>
      </c>
      <c r="O43" s="16">
        <v>360</v>
      </c>
      <c r="P43" s="16">
        <v>387</v>
      </c>
      <c r="Q43" s="16">
        <v>342</v>
      </c>
    </row>
    <row r="44" spans="2:17" x14ac:dyDescent="0.2">
      <c r="B44" s="69" t="s">
        <v>7</v>
      </c>
      <c r="C44" s="243">
        <v>500</v>
      </c>
      <c r="D44" s="244">
        <v>528</v>
      </c>
      <c r="E44" s="244">
        <v>469</v>
      </c>
      <c r="F44" s="245">
        <v>476</v>
      </c>
      <c r="G44" s="246">
        <v>508</v>
      </c>
      <c r="H44" s="247">
        <v>523</v>
      </c>
      <c r="I44" s="253">
        <v>490</v>
      </c>
      <c r="J44" s="253">
        <v>505</v>
      </c>
      <c r="K44" s="255">
        <v>495</v>
      </c>
      <c r="L44" s="16">
        <v>490</v>
      </c>
      <c r="M44" s="16">
        <v>457</v>
      </c>
      <c r="N44" s="204">
        <v>467</v>
      </c>
      <c r="O44" s="16">
        <v>484</v>
      </c>
      <c r="P44" s="16">
        <v>507</v>
      </c>
      <c r="Q44" s="16">
        <v>455</v>
      </c>
    </row>
    <row r="45" spans="2:17" x14ac:dyDescent="0.2">
      <c r="B45" s="69" t="s">
        <v>8</v>
      </c>
      <c r="C45" s="243">
        <v>328</v>
      </c>
      <c r="D45" s="244">
        <v>334</v>
      </c>
      <c r="E45" s="244">
        <v>311</v>
      </c>
      <c r="F45" s="245">
        <v>319</v>
      </c>
      <c r="G45" s="246">
        <v>326</v>
      </c>
      <c r="H45" s="247">
        <v>355</v>
      </c>
      <c r="I45" s="253">
        <v>336</v>
      </c>
      <c r="J45" s="253">
        <v>343</v>
      </c>
      <c r="K45" s="255">
        <v>325</v>
      </c>
      <c r="L45" s="16">
        <v>325</v>
      </c>
      <c r="M45" s="16">
        <v>314</v>
      </c>
      <c r="N45" s="204">
        <v>310</v>
      </c>
      <c r="O45" s="204">
        <v>324</v>
      </c>
      <c r="P45" s="204">
        <v>334</v>
      </c>
      <c r="Q45" s="204">
        <v>337</v>
      </c>
    </row>
    <row r="46" spans="2:17" x14ac:dyDescent="0.2">
      <c r="B46" s="71" t="s">
        <v>30</v>
      </c>
      <c r="C46" s="303">
        <v>653</v>
      </c>
      <c r="D46" s="304">
        <v>708</v>
      </c>
      <c r="E46" s="304">
        <v>571</v>
      </c>
      <c r="F46" s="305">
        <v>625</v>
      </c>
      <c r="G46" s="298">
        <v>681</v>
      </c>
      <c r="H46" s="300">
        <v>709</v>
      </c>
      <c r="I46" s="301">
        <v>565</v>
      </c>
      <c r="J46" s="301">
        <v>609</v>
      </c>
      <c r="K46" s="296">
        <v>651</v>
      </c>
      <c r="L46" s="207"/>
      <c r="M46" s="207"/>
      <c r="N46" s="207"/>
      <c r="O46" s="207"/>
      <c r="P46" s="207"/>
      <c r="Q46" s="207"/>
    </row>
    <row r="47" spans="2:17" x14ac:dyDescent="0.2">
      <c r="B47" s="69" t="s">
        <v>24</v>
      </c>
      <c r="C47" s="303"/>
      <c r="D47" s="304"/>
      <c r="E47" s="304"/>
      <c r="F47" s="305"/>
      <c r="G47" s="298"/>
      <c r="H47" s="300"/>
      <c r="I47" s="301"/>
      <c r="J47" s="301"/>
      <c r="K47" s="296"/>
      <c r="L47" s="207">
        <v>649</v>
      </c>
      <c r="M47" s="207">
        <v>544</v>
      </c>
      <c r="N47" s="206">
        <v>568</v>
      </c>
      <c r="O47" s="206">
        <v>607</v>
      </c>
      <c r="P47" s="206">
        <v>649</v>
      </c>
      <c r="Q47" s="206">
        <v>513</v>
      </c>
    </row>
    <row r="48" spans="2:17" x14ac:dyDescent="0.2">
      <c r="B48" s="69" t="s">
        <v>9</v>
      </c>
      <c r="C48" s="243">
        <v>905</v>
      </c>
      <c r="D48" s="244">
        <v>952</v>
      </c>
      <c r="E48" s="244">
        <v>880</v>
      </c>
      <c r="F48" s="245">
        <v>862</v>
      </c>
      <c r="G48" s="246">
        <v>871</v>
      </c>
      <c r="H48" s="247">
        <v>898</v>
      </c>
      <c r="I48" s="253">
        <v>861</v>
      </c>
      <c r="J48" s="253">
        <v>843</v>
      </c>
      <c r="K48" s="255">
        <v>830</v>
      </c>
      <c r="L48" s="16">
        <v>847</v>
      </c>
      <c r="M48" s="16">
        <v>825</v>
      </c>
      <c r="N48" s="204">
        <v>829</v>
      </c>
      <c r="O48" s="204">
        <v>854</v>
      </c>
      <c r="P48" s="204">
        <v>866</v>
      </c>
      <c r="Q48" s="204">
        <v>848</v>
      </c>
    </row>
    <row r="49" spans="2:17" x14ac:dyDescent="0.2">
      <c r="B49" s="71" t="s">
        <v>122</v>
      </c>
      <c r="C49" s="303">
        <v>367</v>
      </c>
      <c r="D49" s="304">
        <v>393</v>
      </c>
      <c r="E49" s="304">
        <v>370</v>
      </c>
      <c r="F49" s="305">
        <v>355</v>
      </c>
      <c r="G49" s="298">
        <v>341</v>
      </c>
      <c r="H49" s="300">
        <v>360</v>
      </c>
      <c r="I49" s="301">
        <v>338</v>
      </c>
      <c r="J49" s="301">
        <v>340</v>
      </c>
      <c r="K49" s="296">
        <v>325</v>
      </c>
      <c r="L49" s="207"/>
      <c r="M49" s="207"/>
      <c r="N49" s="207"/>
      <c r="O49" s="207"/>
      <c r="P49" s="207"/>
      <c r="Q49" s="207"/>
    </row>
    <row r="50" spans="2:17" x14ac:dyDescent="0.2">
      <c r="B50" s="69" t="s">
        <v>44</v>
      </c>
      <c r="C50" s="303"/>
      <c r="D50" s="304"/>
      <c r="E50" s="304"/>
      <c r="F50" s="305"/>
      <c r="G50" s="298"/>
      <c r="H50" s="300"/>
      <c r="I50" s="301"/>
      <c r="J50" s="301"/>
      <c r="K50" s="296"/>
      <c r="L50" s="207">
        <v>350</v>
      </c>
      <c r="M50" s="207">
        <v>345</v>
      </c>
      <c r="N50" s="206">
        <v>354</v>
      </c>
      <c r="O50" s="206">
        <v>380</v>
      </c>
      <c r="P50" s="206">
        <v>413</v>
      </c>
      <c r="Q50" s="206">
        <v>397</v>
      </c>
    </row>
    <row r="51" spans="2:17" x14ac:dyDescent="0.2">
      <c r="B51" s="69" t="s">
        <v>45</v>
      </c>
      <c r="C51" s="243">
        <v>100</v>
      </c>
      <c r="D51" s="244">
        <v>114</v>
      </c>
      <c r="E51" s="244">
        <v>115</v>
      </c>
      <c r="F51" s="245">
        <v>106</v>
      </c>
      <c r="G51" s="246">
        <v>105</v>
      </c>
      <c r="H51" s="247">
        <v>117</v>
      </c>
      <c r="I51" s="253">
        <v>125</v>
      </c>
      <c r="J51" s="253">
        <v>130</v>
      </c>
      <c r="K51" s="255">
        <v>121</v>
      </c>
      <c r="L51" s="16">
        <v>114</v>
      </c>
      <c r="M51" s="16">
        <v>104</v>
      </c>
      <c r="N51" s="204">
        <v>120</v>
      </c>
      <c r="O51" s="204">
        <v>120</v>
      </c>
      <c r="P51" s="204">
        <v>116</v>
      </c>
      <c r="Q51" s="204">
        <v>132</v>
      </c>
    </row>
    <row r="52" spans="2:17" x14ac:dyDescent="0.2">
      <c r="B52" s="69" t="s">
        <v>32</v>
      </c>
      <c r="C52" s="243">
        <v>37</v>
      </c>
      <c r="D52" s="244">
        <v>35</v>
      </c>
      <c r="E52" s="244">
        <v>35</v>
      </c>
      <c r="F52" s="245">
        <v>34</v>
      </c>
      <c r="G52" s="246">
        <v>32</v>
      </c>
      <c r="H52" s="247">
        <v>33</v>
      </c>
      <c r="I52" s="253">
        <v>30</v>
      </c>
      <c r="J52" s="253">
        <v>26</v>
      </c>
      <c r="K52" s="255">
        <v>36</v>
      </c>
      <c r="L52" s="16">
        <v>46</v>
      </c>
      <c r="M52" s="16">
        <v>42</v>
      </c>
      <c r="N52" s="204">
        <v>42</v>
      </c>
      <c r="O52" s="204">
        <v>38</v>
      </c>
      <c r="P52" s="204">
        <v>40</v>
      </c>
      <c r="Q52" s="204">
        <v>31</v>
      </c>
    </row>
    <row r="53" spans="2:17" x14ac:dyDescent="0.2">
      <c r="B53" s="69" t="s">
        <v>33</v>
      </c>
      <c r="C53" s="243" t="s">
        <v>154</v>
      </c>
      <c r="D53" s="244" t="s">
        <v>154</v>
      </c>
      <c r="E53" s="244">
        <v>17</v>
      </c>
      <c r="F53" s="245">
        <v>18</v>
      </c>
      <c r="G53" s="246" t="s">
        <v>154</v>
      </c>
      <c r="H53" s="247" t="s">
        <v>154</v>
      </c>
      <c r="I53" s="253" t="s">
        <v>154</v>
      </c>
      <c r="J53" s="253" t="s">
        <v>154</v>
      </c>
      <c r="K53" s="255" t="s">
        <v>154</v>
      </c>
      <c r="L53" s="273" t="s">
        <v>154</v>
      </c>
      <c r="M53" s="273">
        <v>17</v>
      </c>
      <c r="N53" s="251" t="s">
        <v>154</v>
      </c>
      <c r="O53" s="251">
        <v>22</v>
      </c>
      <c r="P53" s="251" t="s">
        <v>154</v>
      </c>
      <c r="Q53" s="204">
        <v>17</v>
      </c>
    </row>
    <row r="54" spans="2:17" x14ac:dyDescent="0.2">
      <c r="B54" s="69" t="s">
        <v>34</v>
      </c>
      <c r="C54" s="243" t="s">
        <v>154</v>
      </c>
      <c r="D54" s="244" t="s">
        <v>154</v>
      </c>
      <c r="E54" s="244">
        <v>8</v>
      </c>
      <c r="F54" s="245">
        <v>7</v>
      </c>
      <c r="G54" s="246" t="s">
        <v>154</v>
      </c>
      <c r="H54" s="247" t="s">
        <v>154</v>
      </c>
      <c r="I54" s="253" t="s">
        <v>154</v>
      </c>
      <c r="J54" s="253" t="s">
        <v>154</v>
      </c>
      <c r="K54" s="255" t="s">
        <v>154</v>
      </c>
      <c r="L54" s="273" t="s">
        <v>154</v>
      </c>
      <c r="M54" s="16">
        <v>8</v>
      </c>
      <c r="N54" s="273" t="s">
        <v>154</v>
      </c>
      <c r="O54" s="16">
        <v>7</v>
      </c>
      <c r="P54" s="273" t="s">
        <v>154</v>
      </c>
      <c r="Q54" s="16">
        <v>6</v>
      </c>
    </row>
    <row r="55" spans="2:17" x14ac:dyDescent="0.2">
      <c r="B55" s="69" t="s">
        <v>46</v>
      </c>
      <c r="C55" s="259">
        <v>131</v>
      </c>
      <c r="D55" s="262">
        <v>148</v>
      </c>
      <c r="E55" s="262">
        <v>128</v>
      </c>
      <c r="F55" s="245">
        <v>135</v>
      </c>
      <c r="G55" s="246">
        <v>157</v>
      </c>
      <c r="H55" s="247">
        <v>153</v>
      </c>
      <c r="I55" s="253">
        <v>131</v>
      </c>
      <c r="J55" s="253">
        <v>136</v>
      </c>
      <c r="K55" s="255">
        <v>165</v>
      </c>
      <c r="L55" s="16">
        <v>160</v>
      </c>
      <c r="M55" s="16">
        <v>139</v>
      </c>
      <c r="N55" s="204">
        <v>128</v>
      </c>
      <c r="O55" s="204">
        <v>150</v>
      </c>
      <c r="P55" s="204">
        <v>154</v>
      </c>
      <c r="Q55" s="204">
        <v>145</v>
      </c>
    </row>
    <row r="56" spans="2:17" x14ac:dyDescent="0.2">
      <c r="B56" s="72" t="s">
        <v>82</v>
      </c>
      <c r="C56" s="63">
        <v>1558</v>
      </c>
      <c r="D56" s="63">
        <v>1660</v>
      </c>
      <c r="E56" s="63">
        <v>1451</v>
      </c>
      <c r="F56" s="63">
        <v>1487</v>
      </c>
      <c r="G56" s="64">
        <v>1552</v>
      </c>
      <c r="H56" s="42">
        <v>1607</v>
      </c>
      <c r="I56" s="73">
        <v>1426</v>
      </c>
      <c r="J56" s="73">
        <v>1452</v>
      </c>
      <c r="K56" s="209">
        <v>1481</v>
      </c>
      <c r="L56" s="211">
        <v>1496</v>
      </c>
      <c r="M56" s="211">
        <v>1369</v>
      </c>
      <c r="N56" s="211">
        <v>1397</v>
      </c>
      <c r="O56" s="211">
        <v>1461</v>
      </c>
      <c r="P56" s="211">
        <v>1515</v>
      </c>
      <c r="Q56" s="211">
        <v>1361</v>
      </c>
    </row>
    <row r="58" spans="2:17" ht="15" x14ac:dyDescent="0.2">
      <c r="B58" s="34" t="s">
        <v>115</v>
      </c>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78</v>
      </c>
      <c r="D61" s="308">
        <v>80</v>
      </c>
      <c r="E61" s="308">
        <v>69</v>
      </c>
      <c r="F61" s="311">
        <v>66</v>
      </c>
      <c r="G61" s="297">
        <v>67</v>
      </c>
      <c r="H61" s="299">
        <v>70</v>
      </c>
      <c r="I61" s="302">
        <v>78</v>
      </c>
      <c r="J61" s="302">
        <v>77</v>
      </c>
      <c r="K61" s="295">
        <v>77</v>
      </c>
      <c r="L61" s="205"/>
      <c r="M61" s="205"/>
      <c r="N61" s="205"/>
      <c r="O61" s="205"/>
      <c r="P61" s="205"/>
      <c r="Q61" s="205"/>
    </row>
    <row r="62" spans="2:17" x14ac:dyDescent="0.2">
      <c r="B62" s="69" t="s">
        <v>3</v>
      </c>
      <c r="C62" s="303"/>
      <c r="D62" s="304"/>
      <c r="E62" s="304"/>
      <c r="F62" s="305"/>
      <c r="G62" s="298"/>
      <c r="H62" s="300"/>
      <c r="I62" s="301"/>
      <c r="J62" s="301"/>
      <c r="K62" s="296"/>
      <c r="L62" s="207">
        <v>73</v>
      </c>
      <c r="M62" s="207">
        <v>73</v>
      </c>
      <c r="N62" s="206">
        <v>77</v>
      </c>
      <c r="O62" s="206">
        <v>75</v>
      </c>
      <c r="P62" s="206">
        <v>72</v>
      </c>
      <c r="Q62" s="206">
        <v>66</v>
      </c>
    </row>
    <row r="63" spans="2:17" x14ac:dyDescent="0.2">
      <c r="B63" s="69" t="s">
        <v>4</v>
      </c>
      <c r="C63" s="53">
        <v>863</v>
      </c>
      <c r="D63" s="37">
        <v>844</v>
      </c>
      <c r="E63" s="37">
        <v>803</v>
      </c>
      <c r="F63" s="54">
        <v>781</v>
      </c>
      <c r="G63" s="55">
        <v>782</v>
      </c>
      <c r="H63" s="38">
        <v>807</v>
      </c>
      <c r="I63" s="70">
        <v>755</v>
      </c>
      <c r="J63" s="166">
        <v>746</v>
      </c>
      <c r="K63" s="208">
        <v>716</v>
      </c>
      <c r="L63" s="16">
        <v>722</v>
      </c>
      <c r="M63" s="16">
        <v>668</v>
      </c>
      <c r="N63" s="204">
        <v>667</v>
      </c>
      <c r="O63" s="204">
        <v>650</v>
      </c>
      <c r="P63" s="204">
        <v>678</v>
      </c>
      <c r="Q63" s="204">
        <v>638</v>
      </c>
    </row>
    <row r="64" spans="2:17" x14ac:dyDescent="0.2">
      <c r="B64" s="71" t="s">
        <v>28</v>
      </c>
      <c r="C64" s="303">
        <v>587</v>
      </c>
      <c r="D64" s="304">
        <v>577</v>
      </c>
      <c r="E64" s="304">
        <v>538</v>
      </c>
      <c r="F64" s="305">
        <v>527</v>
      </c>
      <c r="G64" s="298">
        <v>511</v>
      </c>
      <c r="H64" s="300">
        <v>529</v>
      </c>
      <c r="I64" s="301">
        <v>503</v>
      </c>
      <c r="J64" s="301">
        <v>500</v>
      </c>
      <c r="K64" s="296">
        <v>479</v>
      </c>
      <c r="L64" s="207"/>
      <c r="M64" s="207"/>
      <c r="N64" s="207"/>
      <c r="O64" s="207"/>
      <c r="P64" s="207"/>
      <c r="Q64" s="207"/>
    </row>
    <row r="65" spans="2:17" x14ac:dyDescent="0.2">
      <c r="B65" s="69" t="s">
        <v>12</v>
      </c>
      <c r="C65" s="303"/>
      <c r="D65" s="304"/>
      <c r="E65" s="304"/>
      <c r="F65" s="305"/>
      <c r="G65" s="298"/>
      <c r="H65" s="300"/>
      <c r="I65" s="301"/>
      <c r="J65" s="301"/>
      <c r="K65" s="296"/>
      <c r="L65" s="207">
        <v>477</v>
      </c>
      <c r="M65" s="207">
        <v>435</v>
      </c>
      <c r="N65" s="206">
        <v>416</v>
      </c>
      <c r="O65" s="207">
        <v>416</v>
      </c>
      <c r="P65" s="207">
        <v>429</v>
      </c>
      <c r="Q65" s="207">
        <v>388</v>
      </c>
    </row>
    <row r="66" spans="2:17" x14ac:dyDescent="0.2">
      <c r="B66" s="69" t="s">
        <v>125</v>
      </c>
      <c r="C66" s="53">
        <v>235</v>
      </c>
      <c r="D66" s="37">
        <v>225</v>
      </c>
      <c r="E66" s="37">
        <v>220</v>
      </c>
      <c r="F66" s="54">
        <v>206</v>
      </c>
      <c r="G66" s="55">
        <v>225</v>
      </c>
      <c r="H66" s="38">
        <v>239</v>
      </c>
      <c r="I66" s="70">
        <v>222</v>
      </c>
      <c r="J66" s="166">
        <v>209</v>
      </c>
      <c r="K66" s="208">
        <v>200</v>
      </c>
      <c r="L66" s="16">
        <v>204</v>
      </c>
      <c r="M66" s="16">
        <v>186</v>
      </c>
      <c r="N66" s="204">
        <v>199</v>
      </c>
      <c r="O66" s="204">
        <v>188</v>
      </c>
      <c r="P66" s="204">
        <v>193</v>
      </c>
      <c r="Q66" s="204">
        <v>187</v>
      </c>
    </row>
    <row r="67" spans="2:17" x14ac:dyDescent="0.2">
      <c r="B67" s="52" t="s">
        <v>132</v>
      </c>
      <c r="C67" s="53">
        <v>10</v>
      </c>
      <c r="D67" s="37">
        <v>10</v>
      </c>
      <c r="E67" s="37">
        <v>11</v>
      </c>
      <c r="F67" s="54">
        <v>8</v>
      </c>
      <c r="G67" s="55">
        <v>11</v>
      </c>
      <c r="H67" s="38">
        <v>9</v>
      </c>
      <c r="I67" s="70">
        <v>8</v>
      </c>
      <c r="J67" s="166">
        <v>10</v>
      </c>
      <c r="K67" s="208">
        <v>11</v>
      </c>
      <c r="L67" s="16">
        <v>7</v>
      </c>
      <c r="M67" s="16">
        <v>13</v>
      </c>
      <c r="N67" s="204">
        <v>11</v>
      </c>
      <c r="O67" s="204">
        <v>13</v>
      </c>
      <c r="P67" s="204">
        <v>17</v>
      </c>
      <c r="Q67" s="204">
        <v>17</v>
      </c>
    </row>
    <row r="68" spans="2:17" x14ac:dyDescent="0.2">
      <c r="B68" s="69" t="s">
        <v>31</v>
      </c>
      <c r="C68" s="53">
        <v>96</v>
      </c>
      <c r="D68" s="37">
        <v>100</v>
      </c>
      <c r="E68" s="37">
        <v>95</v>
      </c>
      <c r="F68" s="54">
        <v>97</v>
      </c>
      <c r="G68" s="55">
        <v>94</v>
      </c>
      <c r="H68" s="38">
        <v>92</v>
      </c>
      <c r="I68" s="70">
        <v>92</v>
      </c>
      <c r="J68" s="166">
        <v>94</v>
      </c>
      <c r="K68" s="208">
        <v>90</v>
      </c>
      <c r="L68" s="16">
        <v>96</v>
      </c>
      <c r="M68" s="16">
        <v>98</v>
      </c>
      <c r="N68" s="204">
        <v>106</v>
      </c>
      <c r="O68" s="204">
        <v>97</v>
      </c>
      <c r="P68" s="204">
        <v>99</v>
      </c>
      <c r="Q68" s="204">
        <v>104</v>
      </c>
    </row>
    <row r="69" spans="2:17" x14ac:dyDescent="0.2">
      <c r="B69" s="69" t="s">
        <v>42</v>
      </c>
      <c r="C69" s="53">
        <v>13</v>
      </c>
      <c r="D69" s="37">
        <v>12</v>
      </c>
      <c r="E69" s="37">
        <v>8</v>
      </c>
      <c r="F69" s="54">
        <v>9</v>
      </c>
      <c r="G69" s="55">
        <v>8</v>
      </c>
      <c r="H69" s="38">
        <v>8</v>
      </c>
      <c r="I69" s="70">
        <v>8</v>
      </c>
      <c r="J69" s="166">
        <v>10</v>
      </c>
      <c r="K69" s="208">
        <v>13</v>
      </c>
      <c r="L69" s="16">
        <v>11</v>
      </c>
      <c r="M69" s="16">
        <v>9</v>
      </c>
      <c r="N69" s="16">
        <v>12</v>
      </c>
      <c r="O69" s="204">
        <v>11</v>
      </c>
      <c r="P69" s="204">
        <v>12</v>
      </c>
      <c r="Q69" s="204">
        <v>8</v>
      </c>
    </row>
    <row r="70" spans="2:17" x14ac:dyDescent="0.2">
      <c r="B70" s="71" t="s">
        <v>29</v>
      </c>
      <c r="C70" s="303">
        <v>180</v>
      </c>
      <c r="D70" s="304">
        <v>180</v>
      </c>
      <c r="E70" s="304">
        <v>164</v>
      </c>
      <c r="F70" s="305">
        <v>165</v>
      </c>
      <c r="G70" s="298">
        <v>165</v>
      </c>
      <c r="H70" s="300">
        <v>168</v>
      </c>
      <c r="I70" s="301">
        <v>146</v>
      </c>
      <c r="J70" s="301">
        <v>147</v>
      </c>
      <c r="K70" s="296">
        <v>128</v>
      </c>
      <c r="L70" s="207"/>
      <c r="M70" s="207"/>
      <c r="N70" s="207"/>
      <c r="O70" s="207"/>
      <c r="P70" s="207"/>
      <c r="Q70" s="207"/>
    </row>
    <row r="71" spans="2:17" x14ac:dyDescent="0.2">
      <c r="B71" s="69" t="s">
        <v>5</v>
      </c>
      <c r="C71" s="303"/>
      <c r="D71" s="304"/>
      <c r="E71" s="304"/>
      <c r="F71" s="305"/>
      <c r="G71" s="298"/>
      <c r="H71" s="300"/>
      <c r="I71" s="301"/>
      <c r="J71" s="301"/>
      <c r="K71" s="296"/>
      <c r="L71" s="207">
        <v>119</v>
      </c>
      <c r="M71" s="207">
        <v>117</v>
      </c>
      <c r="N71" s="206">
        <v>124</v>
      </c>
      <c r="O71" s="206">
        <v>118</v>
      </c>
      <c r="P71" s="206">
        <v>115</v>
      </c>
      <c r="Q71" s="206">
        <v>114</v>
      </c>
    </row>
    <row r="72" spans="2:17" x14ac:dyDescent="0.2">
      <c r="B72" s="69" t="s">
        <v>6</v>
      </c>
      <c r="C72" s="53">
        <v>497</v>
      </c>
      <c r="D72" s="37">
        <v>476</v>
      </c>
      <c r="E72" s="37">
        <v>449</v>
      </c>
      <c r="F72" s="54">
        <v>438</v>
      </c>
      <c r="G72" s="55">
        <v>451</v>
      </c>
      <c r="H72" s="38">
        <v>472</v>
      </c>
      <c r="I72" s="70">
        <v>451</v>
      </c>
      <c r="J72" s="166">
        <v>442</v>
      </c>
      <c r="K72" s="208">
        <v>437</v>
      </c>
      <c r="L72" s="16">
        <v>444</v>
      </c>
      <c r="M72" s="16">
        <v>401</v>
      </c>
      <c r="N72" s="204">
        <v>399</v>
      </c>
      <c r="O72" s="16">
        <v>391</v>
      </c>
      <c r="P72" s="16">
        <v>410</v>
      </c>
      <c r="Q72" s="16">
        <v>381</v>
      </c>
    </row>
    <row r="73" spans="2:17" x14ac:dyDescent="0.2">
      <c r="B73" s="69" t="s">
        <v>7</v>
      </c>
      <c r="C73" s="53">
        <v>255</v>
      </c>
      <c r="D73" s="37">
        <v>258</v>
      </c>
      <c r="E73" s="37">
        <v>251</v>
      </c>
      <c r="F73" s="54">
        <v>235</v>
      </c>
      <c r="G73" s="55">
        <v>223</v>
      </c>
      <c r="H73" s="38">
        <v>226</v>
      </c>
      <c r="I73" s="70">
        <v>223</v>
      </c>
      <c r="J73" s="166">
        <v>223</v>
      </c>
      <c r="K73" s="208">
        <v>216</v>
      </c>
      <c r="L73" s="16">
        <v>220</v>
      </c>
      <c r="M73" s="16">
        <v>212</v>
      </c>
      <c r="N73" s="204">
        <v>206</v>
      </c>
      <c r="O73" s="206">
        <v>201</v>
      </c>
      <c r="P73" s="206">
        <v>208</v>
      </c>
      <c r="Q73" s="206">
        <v>194</v>
      </c>
    </row>
    <row r="74" spans="2:17" x14ac:dyDescent="0.2">
      <c r="B74" s="69" t="s">
        <v>8</v>
      </c>
      <c r="C74" s="53">
        <v>9</v>
      </c>
      <c r="D74" s="37">
        <v>10</v>
      </c>
      <c r="E74" s="37">
        <v>8</v>
      </c>
      <c r="F74" s="54">
        <v>9</v>
      </c>
      <c r="G74" s="55">
        <v>10</v>
      </c>
      <c r="H74" s="38">
        <v>11</v>
      </c>
      <c r="I74" s="70">
        <v>13</v>
      </c>
      <c r="J74" s="166">
        <v>11</v>
      </c>
      <c r="K74" s="208">
        <v>12</v>
      </c>
      <c r="L74" s="16">
        <v>12</v>
      </c>
      <c r="M74" s="16">
        <v>11</v>
      </c>
      <c r="N74" s="16">
        <v>15</v>
      </c>
      <c r="O74" s="204">
        <v>15</v>
      </c>
      <c r="P74" s="204">
        <v>17</v>
      </c>
      <c r="Q74" s="204">
        <v>15</v>
      </c>
    </row>
    <row r="75" spans="2:17" x14ac:dyDescent="0.2">
      <c r="B75" s="71" t="s">
        <v>30</v>
      </c>
      <c r="C75" s="303">
        <v>219</v>
      </c>
      <c r="D75" s="304">
        <v>218</v>
      </c>
      <c r="E75" s="304">
        <v>177</v>
      </c>
      <c r="F75" s="305">
        <v>177</v>
      </c>
      <c r="G75" s="298">
        <v>182</v>
      </c>
      <c r="H75" s="300">
        <v>199</v>
      </c>
      <c r="I75" s="301">
        <v>194</v>
      </c>
      <c r="J75" s="301">
        <v>195</v>
      </c>
      <c r="K75" s="296">
        <v>181</v>
      </c>
      <c r="L75" s="207"/>
      <c r="M75" s="207"/>
      <c r="N75" s="207"/>
      <c r="O75" s="207"/>
      <c r="P75" s="207"/>
      <c r="Q75" s="207"/>
    </row>
    <row r="76" spans="2:17" x14ac:dyDescent="0.2">
      <c r="B76" s="69" t="s">
        <v>24</v>
      </c>
      <c r="C76" s="303"/>
      <c r="D76" s="304"/>
      <c r="E76" s="304"/>
      <c r="F76" s="305"/>
      <c r="G76" s="298"/>
      <c r="H76" s="300"/>
      <c r="I76" s="301"/>
      <c r="J76" s="301"/>
      <c r="K76" s="296"/>
      <c r="L76" s="207">
        <v>185</v>
      </c>
      <c r="M76" s="207">
        <v>159</v>
      </c>
      <c r="N76" s="206">
        <v>164</v>
      </c>
      <c r="O76" s="206">
        <v>142</v>
      </c>
      <c r="P76" s="206">
        <v>172</v>
      </c>
      <c r="Q76" s="206">
        <v>157</v>
      </c>
    </row>
    <row r="77" spans="2:17" x14ac:dyDescent="0.2">
      <c r="B77" s="69" t="s">
        <v>9</v>
      </c>
      <c r="C77" s="53">
        <v>722</v>
      </c>
      <c r="D77" s="37">
        <v>706</v>
      </c>
      <c r="E77" s="37">
        <v>695</v>
      </c>
      <c r="F77" s="54">
        <v>670</v>
      </c>
      <c r="G77" s="55">
        <v>667</v>
      </c>
      <c r="H77" s="38">
        <v>678</v>
      </c>
      <c r="I77" s="70">
        <v>639</v>
      </c>
      <c r="J77" s="166">
        <v>628</v>
      </c>
      <c r="K77" s="208">
        <v>612</v>
      </c>
      <c r="L77" s="16">
        <v>610</v>
      </c>
      <c r="M77" s="16">
        <v>582</v>
      </c>
      <c r="N77" s="204">
        <v>580</v>
      </c>
      <c r="O77" s="16">
        <v>583</v>
      </c>
      <c r="P77" s="16">
        <v>578</v>
      </c>
      <c r="Q77" s="16">
        <v>547</v>
      </c>
    </row>
    <row r="78" spans="2:17" x14ac:dyDescent="0.2">
      <c r="B78" s="71" t="s">
        <v>35</v>
      </c>
      <c r="C78" s="303">
        <v>474</v>
      </c>
      <c r="D78" s="304">
        <v>459</v>
      </c>
      <c r="E78" s="304">
        <v>428</v>
      </c>
      <c r="F78" s="305">
        <v>417</v>
      </c>
      <c r="G78" s="298">
        <v>417</v>
      </c>
      <c r="H78" s="300">
        <v>428</v>
      </c>
      <c r="I78" s="301">
        <v>413</v>
      </c>
      <c r="J78" s="301">
        <v>425</v>
      </c>
      <c r="K78" s="296">
        <v>401</v>
      </c>
      <c r="L78" s="207"/>
      <c r="M78" s="207"/>
      <c r="N78" s="206"/>
      <c r="O78" s="207"/>
      <c r="P78" s="207"/>
      <c r="Q78" s="207"/>
    </row>
    <row r="79" spans="2:17" x14ac:dyDescent="0.2">
      <c r="B79" s="69" t="s">
        <v>25</v>
      </c>
      <c r="C79" s="322"/>
      <c r="D79" s="324"/>
      <c r="E79" s="304"/>
      <c r="F79" s="305"/>
      <c r="G79" s="298"/>
      <c r="H79" s="300"/>
      <c r="I79" s="301"/>
      <c r="J79" s="301"/>
      <c r="K79" s="296"/>
      <c r="L79" s="207">
        <v>396</v>
      </c>
      <c r="M79" s="207">
        <v>374</v>
      </c>
      <c r="N79" s="206">
        <v>376</v>
      </c>
      <c r="O79" s="206">
        <v>362</v>
      </c>
      <c r="P79" s="206">
        <v>371</v>
      </c>
      <c r="Q79" s="206">
        <v>345</v>
      </c>
    </row>
    <row r="80" spans="2:17" x14ac:dyDescent="0.2">
      <c r="B80" s="69" t="s">
        <v>26</v>
      </c>
      <c r="C80" s="96">
        <v>466</v>
      </c>
      <c r="D80" s="59">
        <v>464</v>
      </c>
      <c r="E80" s="59">
        <v>444</v>
      </c>
      <c r="F80" s="113">
        <v>429</v>
      </c>
      <c r="G80" s="55">
        <v>430</v>
      </c>
      <c r="H80" s="38">
        <v>447</v>
      </c>
      <c r="I80" s="70">
        <v>418</v>
      </c>
      <c r="J80" s="166">
        <v>398</v>
      </c>
      <c r="K80" s="208">
        <v>391</v>
      </c>
      <c r="L80" s="16">
        <v>396</v>
      </c>
      <c r="M80" s="16">
        <v>367</v>
      </c>
      <c r="N80" s="204">
        <v>366</v>
      </c>
      <c r="O80" s="204">
        <v>363</v>
      </c>
      <c r="P80" s="204">
        <v>378</v>
      </c>
      <c r="Q80" s="204">
        <v>358</v>
      </c>
    </row>
    <row r="81" spans="2:17" x14ac:dyDescent="0.2">
      <c r="B81" s="72" t="s">
        <v>83</v>
      </c>
      <c r="C81" s="63">
        <v>941</v>
      </c>
      <c r="D81" s="63">
        <v>924</v>
      </c>
      <c r="E81" s="99">
        <v>872</v>
      </c>
      <c r="F81" s="63">
        <v>847</v>
      </c>
      <c r="G81" s="100">
        <v>849</v>
      </c>
      <c r="H81" s="42">
        <v>877</v>
      </c>
      <c r="I81" s="73">
        <v>833</v>
      </c>
      <c r="J81" s="73">
        <v>823</v>
      </c>
      <c r="K81" s="209">
        <v>793</v>
      </c>
      <c r="L81" s="220">
        <v>795</v>
      </c>
      <c r="M81" s="220">
        <v>741</v>
      </c>
      <c r="N81" s="211">
        <v>744</v>
      </c>
      <c r="O81" s="227">
        <v>725</v>
      </c>
      <c r="P81" s="227">
        <v>750</v>
      </c>
      <c r="Q81" s="227">
        <v>704</v>
      </c>
    </row>
    <row r="83" spans="2:17" ht="15" x14ac:dyDescent="0.2">
      <c r="B83" s="34" t="s">
        <v>116</v>
      </c>
    </row>
    <row r="85" spans="2:17" x14ac:dyDescent="0.2">
      <c r="B85" s="231" t="s">
        <v>146</v>
      </c>
      <c r="C85" s="49">
        <v>41518</v>
      </c>
      <c r="D85" s="49">
        <v>41609</v>
      </c>
      <c r="E85" s="49">
        <v>41699</v>
      </c>
      <c r="F85" s="49">
        <v>41791</v>
      </c>
      <c r="G85" s="50">
        <v>41883</v>
      </c>
      <c r="H85" s="66" t="s">
        <v>119</v>
      </c>
      <c r="I85" s="114" t="s">
        <v>121</v>
      </c>
      <c r="J85" s="114" t="s">
        <v>123</v>
      </c>
      <c r="K85" s="114" t="s">
        <v>128</v>
      </c>
      <c r="L85" s="66" t="s">
        <v>135</v>
      </c>
      <c r="M85" s="229" t="s">
        <v>140</v>
      </c>
      <c r="N85" s="230" t="s">
        <v>143</v>
      </c>
      <c r="O85" s="235" t="s">
        <v>149</v>
      </c>
      <c r="P85" s="241" t="s">
        <v>151</v>
      </c>
      <c r="Q85" s="242" t="s">
        <v>153</v>
      </c>
    </row>
    <row r="86" spans="2:17" x14ac:dyDescent="0.2">
      <c r="B86" s="68" t="s">
        <v>67</v>
      </c>
      <c r="C86" s="312">
        <v>1059</v>
      </c>
      <c r="D86" s="308">
        <v>1038</v>
      </c>
      <c r="E86" s="308">
        <v>1030</v>
      </c>
      <c r="F86" s="311">
        <v>1008</v>
      </c>
      <c r="G86" s="297">
        <v>1003</v>
      </c>
      <c r="H86" s="299">
        <v>991</v>
      </c>
      <c r="I86" s="331">
        <v>971</v>
      </c>
      <c r="J86" s="331">
        <v>973</v>
      </c>
      <c r="K86" s="326">
        <v>969</v>
      </c>
      <c r="L86" s="205"/>
      <c r="M86" s="205"/>
      <c r="N86" s="205"/>
      <c r="O86" s="205"/>
      <c r="P86" s="205"/>
      <c r="Q86" s="205"/>
    </row>
    <row r="87" spans="2:17" x14ac:dyDescent="0.2">
      <c r="B87" s="69" t="s">
        <v>47</v>
      </c>
      <c r="C87" s="303"/>
      <c r="D87" s="304"/>
      <c r="E87" s="304"/>
      <c r="F87" s="305"/>
      <c r="G87" s="298"/>
      <c r="H87" s="300"/>
      <c r="I87" s="320"/>
      <c r="J87" s="320"/>
      <c r="K87" s="318"/>
      <c r="L87" s="207">
        <v>975</v>
      </c>
      <c r="M87" s="207">
        <v>978</v>
      </c>
      <c r="N87" s="206">
        <v>972</v>
      </c>
      <c r="O87" s="206">
        <v>971</v>
      </c>
      <c r="P87" s="206">
        <v>965</v>
      </c>
      <c r="Q87" s="206">
        <v>965</v>
      </c>
    </row>
    <row r="88" spans="2:17" x14ac:dyDescent="0.2">
      <c r="B88" s="69" t="s">
        <v>41</v>
      </c>
      <c r="C88" s="53">
        <v>38</v>
      </c>
      <c r="D88" s="37">
        <v>33</v>
      </c>
      <c r="E88" s="37">
        <v>34</v>
      </c>
      <c r="F88" s="54">
        <v>37</v>
      </c>
      <c r="G88" s="55">
        <v>38</v>
      </c>
      <c r="H88" s="38">
        <v>32</v>
      </c>
      <c r="I88" s="94">
        <v>39</v>
      </c>
      <c r="J88" s="169">
        <v>39</v>
      </c>
      <c r="K88" s="216">
        <v>46</v>
      </c>
      <c r="L88" s="16">
        <v>40</v>
      </c>
      <c r="M88" s="16">
        <v>38</v>
      </c>
      <c r="N88" s="204">
        <v>38</v>
      </c>
      <c r="O88" s="204">
        <v>35</v>
      </c>
      <c r="P88" s="204">
        <v>34</v>
      </c>
      <c r="Q88" s="204">
        <v>32</v>
      </c>
    </row>
    <row r="89" spans="2:17" x14ac:dyDescent="0.2">
      <c r="B89" s="71" t="s">
        <v>2</v>
      </c>
      <c r="C89" s="303">
        <v>554</v>
      </c>
      <c r="D89" s="304">
        <v>538</v>
      </c>
      <c r="E89" s="304">
        <v>539</v>
      </c>
      <c r="F89" s="305">
        <v>529</v>
      </c>
      <c r="G89" s="298">
        <v>527</v>
      </c>
      <c r="H89" s="300">
        <v>525</v>
      </c>
      <c r="I89" s="320">
        <v>513</v>
      </c>
      <c r="J89" s="320">
        <v>517</v>
      </c>
      <c r="K89" s="318">
        <v>516</v>
      </c>
      <c r="L89" s="207"/>
      <c r="M89" s="207"/>
      <c r="N89" s="207"/>
      <c r="O89" s="207"/>
      <c r="P89" s="207"/>
      <c r="Q89" s="207"/>
    </row>
    <row r="90" spans="2:17" x14ac:dyDescent="0.2">
      <c r="B90" s="69" t="s">
        <v>3</v>
      </c>
      <c r="C90" s="303"/>
      <c r="D90" s="304"/>
      <c r="E90" s="304"/>
      <c r="F90" s="305"/>
      <c r="G90" s="298"/>
      <c r="H90" s="300"/>
      <c r="I90" s="320"/>
      <c r="J90" s="320"/>
      <c r="K90" s="318"/>
      <c r="L90" s="207">
        <v>525</v>
      </c>
      <c r="M90" s="207">
        <v>519</v>
      </c>
      <c r="N90" s="206">
        <v>515</v>
      </c>
      <c r="O90" s="207">
        <v>520</v>
      </c>
      <c r="P90" s="207">
        <v>523</v>
      </c>
      <c r="Q90" s="207">
        <v>517</v>
      </c>
    </row>
    <row r="91" spans="2:17" x14ac:dyDescent="0.2">
      <c r="B91" s="69" t="s">
        <v>4</v>
      </c>
      <c r="C91" s="53">
        <v>543</v>
      </c>
      <c r="D91" s="37">
        <v>533</v>
      </c>
      <c r="E91" s="37">
        <v>525</v>
      </c>
      <c r="F91" s="54">
        <v>516</v>
      </c>
      <c r="G91" s="55">
        <v>514</v>
      </c>
      <c r="H91" s="38">
        <v>498</v>
      </c>
      <c r="I91" s="94">
        <v>497</v>
      </c>
      <c r="J91" s="169">
        <v>495</v>
      </c>
      <c r="K91" s="216">
        <v>499</v>
      </c>
      <c r="L91" s="16">
        <v>490</v>
      </c>
      <c r="M91" s="16">
        <v>497</v>
      </c>
      <c r="N91" s="204">
        <v>495</v>
      </c>
      <c r="O91" s="204">
        <v>486</v>
      </c>
      <c r="P91" s="204">
        <v>476</v>
      </c>
      <c r="Q91" s="204">
        <v>480</v>
      </c>
    </row>
    <row r="92" spans="2:17" x14ac:dyDescent="0.2">
      <c r="B92" s="71" t="s">
        <v>28</v>
      </c>
      <c r="C92" s="303">
        <v>791</v>
      </c>
      <c r="D92" s="304">
        <v>771</v>
      </c>
      <c r="E92" s="304">
        <v>761</v>
      </c>
      <c r="F92" s="305">
        <v>754</v>
      </c>
      <c r="G92" s="298">
        <v>744</v>
      </c>
      <c r="H92" s="300">
        <v>730</v>
      </c>
      <c r="I92" s="320">
        <v>722</v>
      </c>
      <c r="J92" s="320">
        <v>733</v>
      </c>
      <c r="K92" s="318">
        <v>726</v>
      </c>
      <c r="L92" s="207"/>
      <c r="M92" s="207"/>
      <c r="N92" s="207"/>
      <c r="O92" s="207"/>
      <c r="P92" s="207"/>
      <c r="Q92" s="207"/>
    </row>
    <row r="93" spans="2:17" x14ac:dyDescent="0.2">
      <c r="B93" s="69" t="s">
        <v>12</v>
      </c>
      <c r="C93" s="303"/>
      <c r="D93" s="304"/>
      <c r="E93" s="304"/>
      <c r="F93" s="305"/>
      <c r="G93" s="298"/>
      <c r="H93" s="300"/>
      <c r="I93" s="320"/>
      <c r="J93" s="320"/>
      <c r="K93" s="318"/>
      <c r="L93" s="207">
        <v>730</v>
      </c>
      <c r="M93" s="207">
        <v>705</v>
      </c>
      <c r="N93" s="206">
        <v>698</v>
      </c>
      <c r="O93" s="206">
        <v>692</v>
      </c>
      <c r="P93" s="206">
        <v>694</v>
      </c>
      <c r="Q93" s="206">
        <v>687</v>
      </c>
    </row>
    <row r="94" spans="2:17" x14ac:dyDescent="0.2">
      <c r="B94" s="69" t="s">
        <v>125</v>
      </c>
      <c r="C94" s="58">
        <v>113</v>
      </c>
      <c r="D94" s="59">
        <v>108</v>
      </c>
      <c r="E94" s="59">
        <v>115</v>
      </c>
      <c r="F94" s="115">
        <v>107</v>
      </c>
      <c r="G94" s="112">
        <v>118</v>
      </c>
      <c r="H94" s="38">
        <v>118</v>
      </c>
      <c r="I94" s="94">
        <v>118</v>
      </c>
      <c r="J94" s="169">
        <v>111</v>
      </c>
      <c r="K94" s="216">
        <v>109</v>
      </c>
      <c r="L94" s="16">
        <v>111</v>
      </c>
      <c r="M94" s="16">
        <v>111</v>
      </c>
      <c r="N94" s="204">
        <v>111</v>
      </c>
      <c r="O94" s="16">
        <v>115</v>
      </c>
      <c r="P94" s="16">
        <v>112</v>
      </c>
      <c r="Q94" s="16">
        <v>116</v>
      </c>
    </row>
    <row r="95" spans="2:17" x14ac:dyDescent="0.2">
      <c r="B95" s="52" t="s">
        <v>132</v>
      </c>
      <c r="C95" s="251" t="s">
        <v>154</v>
      </c>
      <c r="D95" s="251" t="s">
        <v>154</v>
      </c>
      <c r="E95" s="251" t="s">
        <v>154</v>
      </c>
      <c r="F95" s="251" t="s">
        <v>154</v>
      </c>
      <c r="G95" s="251" t="s">
        <v>154</v>
      </c>
      <c r="H95" s="247" t="s">
        <v>154</v>
      </c>
      <c r="I95" s="261" t="s">
        <v>154</v>
      </c>
      <c r="J95" s="261" t="s">
        <v>154</v>
      </c>
      <c r="K95" s="263" t="s">
        <v>154</v>
      </c>
      <c r="L95" s="273" t="s">
        <v>154</v>
      </c>
      <c r="M95" s="273" t="s">
        <v>154</v>
      </c>
      <c r="N95" s="251" t="s">
        <v>154</v>
      </c>
      <c r="O95" s="251" t="s">
        <v>154</v>
      </c>
      <c r="P95" s="204">
        <v>6</v>
      </c>
      <c r="Q95" s="204">
        <v>7</v>
      </c>
    </row>
    <row r="96" spans="2:17" x14ac:dyDescent="0.2">
      <c r="B96" s="69" t="s">
        <v>31</v>
      </c>
      <c r="C96" s="249">
        <v>159</v>
      </c>
      <c r="D96" s="252">
        <v>158</v>
      </c>
      <c r="E96" s="252">
        <v>157</v>
      </c>
      <c r="F96" s="265">
        <v>153</v>
      </c>
      <c r="G96" s="266">
        <v>149</v>
      </c>
      <c r="H96" s="247">
        <v>148</v>
      </c>
      <c r="I96" s="261">
        <v>143</v>
      </c>
      <c r="J96" s="261">
        <v>141</v>
      </c>
      <c r="K96" s="263">
        <v>148</v>
      </c>
      <c r="L96" s="16">
        <v>143</v>
      </c>
      <c r="M96" s="16">
        <v>168</v>
      </c>
      <c r="N96" s="204">
        <v>169</v>
      </c>
      <c r="O96" s="204">
        <v>166</v>
      </c>
      <c r="P96" s="204">
        <v>162</v>
      </c>
      <c r="Q96" s="204">
        <v>159</v>
      </c>
    </row>
    <row r="97" spans="2:17" x14ac:dyDescent="0.2">
      <c r="B97" s="69" t="s">
        <v>42</v>
      </c>
      <c r="C97" s="262" t="s">
        <v>154</v>
      </c>
      <c r="D97" s="262" t="s">
        <v>154</v>
      </c>
      <c r="E97" s="262" t="s">
        <v>154</v>
      </c>
      <c r="F97" s="262" t="s">
        <v>154</v>
      </c>
      <c r="G97" s="262" t="s">
        <v>154</v>
      </c>
      <c r="H97" s="262" t="s">
        <v>154</v>
      </c>
      <c r="I97" s="261" t="s">
        <v>154</v>
      </c>
      <c r="J97" s="261" t="s">
        <v>154</v>
      </c>
      <c r="K97" s="263" t="s">
        <v>154</v>
      </c>
      <c r="L97" s="273" t="s">
        <v>154</v>
      </c>
      <c r="M97" s="273" t="s">
        <v>154</v>
      </c>
      <c r="N97" s="273" t="s">
        <v>154</v>
      </c>
      <c r="O97" s="251" t="s">
        <v>154</v>
      </c>
      <c r="P97" s="204">
        <v>25</v>
      </c>
      <c r="Q97" s="204">
        <v>28</v>
      </c>
    </row>
    <row r="98" spans="2:17" x14ac:dyDescent="0.2">
      <c r="B98" s="71" t="s">
        <v>29</v>
      </c>
      <c r="C98" s="303">
        <v>83</v>
      </c>
      <c r="D98" s="304">
        <v>81</v>
      </c>
      <c r="E98" s="304">
        <v>80</v>
      </c>
      <c r="F98" s="305">
        <v>82</v>
      </c>
      <c r="G98" s="298">
        <v>81</v>
      </c>
      <c r="H98" s="300">
        <v>78</v>
      </c>
      <c r="I98" s="320">
        <v>75</v>
      </c>
      <c r="J98" s="320">
        <v>73</v>
      </c>
      <c r="K98" s="318">
        <v>68</v>
      </c>
      <c r="L98" s="207"/>
      <c r="M98" s="207"/>
      <c r="N98" s="207"/>
      <c r="O98" s="207"/>
      <c r="P98" s="207"/>
      <c r="Q98" s="207"/>
    </row>
    <row r="99" spans="2:17" x14ac:dyDescent="0.2">
      <c r="B99" s="69" t="s">
        <v>5</v>
      </c>
      <c r="C99" s="303"/>
      <c r="D99" s="304"/>
      <c r="E99" s="304"/>
      <c r="F99" s="305"/>
      <c r="G99" s="298"/>
      <c r="H99" s="300"/>
      <c r="I99" s="320"/>
      <c r="J99" s="320"/>
      <c r="K99" s="318"/>
      <c r="L99" s="207">
        <v>66</v>
      </c>
      <c r="M99" s="207">
        <v>63</v>
      </c>
      <c r="N99" s="206">
        <v>68</v>
      </c>
      <c r="O99" s="206">
        <v>66</v>
      </c>
      <c r="P99" s="206">
        <v>65</v>
      </c>
      <c r="Q99" s="206">
        <v>69</v>
      </c>
    </row>
    <row r="100" spans="2:17" x14ac:dyDescent="0.2">
      <c r="B100" s="69" t="s">
        <v>6</v>
      </c>
      <c r="C100" s="243">
        <v>199</v>
      </c>
      <c r="D100" s="244">
        <v>186</v>
      </c>
      <c r="E100" s="244">
        <v>192</v>
      </c>
      <c r="F100" s="245">
        <v>180</v>
      </c>
      <c r="G100" s="246">
        <v>182</v>
      </c>
      <c r="H100" s="247">
        <v>184</v>
      </c>
      <c r="I100" s="261">
        <v>174</v>
      </c>
      <c r="J100" s="261">
        <v>174</v>
      </c>
      <c r="K100" s="263">
        <v>176</v>
      </c>
      <c r="L100" s="16">
        <v>184</v>
      </c>
      <c r="M100" s="16">
        <v>178</v>
      </c>
      <c r="N100" s="204">
        <v>175</v>
      </c>
      <c r="O100" s="16">
        <v>178</v>
      </c>
      <c r="P100" s="16">
        <v>180</v>
      </c>
      <c r="Q100" s="16">
        <v>184</v>
      </c>
    </row>
    <row r="101" spans="2:17" x14ac:dyDescent="0.2">
      <c r="B101" s="69" t="s">
        <v>7</v>
      </c>
      <c r="C101" s="243">
        <v>444</v>
      </c>
      <c r="D101" s="244">
        <v>443</v>
      </c>
      <c r="E101" s="244">
        <v>435</v>
      </c>
      <c r="F101" s="245">
        <v>422</v>
      </c>
      <c r="G101" s="246">
        <v>418</v>
      </c>
      <c r="H101" s="247">
        <v>411</v>
      </c>
      <c r="I101" s="261">
        <v>407</v>
      </c>
      <c r="J101" s="261">
        <v>408</v>
      </c>
      <c r="K101" s="263">
        <v>397</v>
      </c>
      <c r="L101" s="16">
        <v>396</v>
      </c>
      <c r="M101" s="16">
        <v>391</v>
      </c>
      <c r="N101" s="204">
        <v>384</v>
      </c>
      <c r="O101" s="16">
        <v>374</v>
      </c>
      <c r="P101" s="16">
        <v>364</v>
      </c>
      <c r="Q101" s="16">
        <v>357</v>
      </c>
    </row>
    <row r="102" spans="2:17" x14ac:dyDescent="0.2">
      <c r="B102" s="69" t="s">
        <v>8</v>
      </c>
      <c r="C102" s="243">
        <v>371</v>
      </c>
      <c r="D102" s="244">
        <v>361</v>
      </c>
      <c r="E102" s="244">
        <v>357</v>
      </c>
      <c r="F102" s="245">
        <v>361</v>
      </c>
      <c r="G102" s="246">
        <v>360</v>
      </c>
      <c r="H102" s="247">
        <v>350</v>
      </c>
      <c r="I102" s="261">
        <v>354</v>
      </c>
      <c r="J102" s="261">
        <v>357</v>
      </c>
      <c r="K102" s="263">
        <v>374</v>
      </c>
      <c r="L102" s="16">
        <v>369</v>
      </c>
      <c r="M102" s="16">
        <v>384</v>
      </c>
      <c r="N102" s="204">
        <v>383</v>
      </c>
      <c r="O102" s="204">
        <v>388</v>
      </c>
      <c r="P102" s="204">
        <v>390</v>
      </c>
      <c r="Q102" s="204">
        <v>387</v>
      </c>
    </row>
    <row r="103" spans="2:17" ht="14.25" customHeight="1" x14ac:dyDescent="0.2">
      <c r="B103" s="71" t="s">
        <v>30</v>
      </c>
      <c r="C103" s="303">
        <v>84</v>
      </c>
      <c r="D103" s="304">
        <v>82</v>
      </c>
      <c r="E103" s="304">
        <v>84</v>
      </c>
      <c r="F103" s="305">
        <v>81</v>
      </c>
      <c r="G103" s="298">
        <v>24</v>
      </c>
      <c r="H103" s="300">
        <v>25</v>
      </c>
      <c r="I103" s="320">
        <v>24</v>
      </c>
      <c r="J103" s="320">
        <v>30</v>
      </c>
      <c r="K103" s="318">
        <v>37</v>
      </c>
      <c r="L103" s="207"/>
      <c r="M103" s="207"/>
      <c r="N103" s="207"/>
      <c r="O103" s="207"/>
      <c r="P103" s="207"/>
      <c r="Q103" s="207"/>
    </row>
    <row r="104" spans="2:17" x14ac:dyDescent="0.2">
      <c r="B104" s="69" t="s">
        <v>24</v>
      </c>
      <c r="C104" s="303"/>
      <c r="D104" s="304"/>
      <c r="E104" s="304"/>
      <c r="F104" s="305"/>
      <c r="G104" s="298"/>
      <c r="H104" s="300"/>
      <c r="I104" s="320"/>
      <c r="J104" s="320"/>
      <c r="K104" s="318"/>
      <c r="L104" s="207">
        <v>30</v>
      </c>
      <c r="M104" s="207">
        <v>34</v>
      </c>
      <c r="N104" s="206">
        <v>32</v>
      </c>
      <c r="O104" s="206">
        <v>28</v>
      </c>
      <c r="P104" s="206">
        <v>33</v>
      </c>
      <c r="Q104" s="206">
        <v>30</v>
      </c>
    </row>
    <row r="105" spans="2:17" x14ac:dyDescent="0.2">
      <c r="B105" s="69" t="s">
        <v>9</v>
      </c>
      <c r="C105" s="243">
        <v>1013</v>
      </c>
      <c r="D105" s="244">
        <v>989</v>
      </c>
      <c r="E105" s="244">
        <v>980</v>
      </c>
      <c r="F105" s="245">
        <v>964</v>
      </c>
      <c r="G105" s="246">
        <v>1017</v>
      </c>
      <c r="H105" s="247">
        <v>998</v>
      </c>
      <c r="I105" s="261">
        <v>986</v>
      </c>
      <c r="J105" s="261">
        <v>982</v>
      </c>
      <c r="K105" s="263">
        <v>978</v>
      </c>
      <c r="L105" s="16">
        <v>985</v>
      </c>
      <c r="M105" s="16">
        <v>982</v>
      </c>
      <c r="N105" s="204">
        <v>978</v>
      </c>
      <c r="O105" s="204">
        <v>978</v>
      </c>
      <c r="P105" s="204">
        <v>966</v>
      </c>
      <c r="Q105" s="204">
        <v>967</v>
      </c>
    </row>
    <row r="106" spans="2:17" ht="14.25" customHeight="1" x14ac:dyDescent="0.2">
      <c r="B106" s="71" t="s">
        <v>36</v>
      </c>
      <c r="C106" s="303">
        <v>374</v>
      </c>
      <c r="D106" s="304">
        <v>354</v>
      </c>
      <c r="E106" s="304">
        <v>351</v>
      </c>
      <c r="F106" s="305">
        <v>350</v>
      </c>
      <c r="G106" s="298">
        <v>346</v>
      </c>
      <c r="H106" s="300">
        <v>351</v>
      </c>
      <c r="I106" s="320">
        <v>338</v>
      </c>
      <c r="J106" s="320">
        <v>341</v>
      </c>
      <c r="K106" s="318">
        <v>341</v>
      </c>
      <c r="L106" s="207"/>
      <c r="M106" s="207"/>
      <c r="N106" s="207"/>
      <c r="O106" s="207"/>
      <c r="P106" s="207"/>
      <c r="Q106" s="207"/>
    </row>
    <row r="107" spans="2:17" x14ac:dyDescent="0.2">
      <c r="B107" s="69" t="s">
        <v>44</v>
      </c>
      <c r="C107" s="303"/>
      <c r="D107" s="304"/>
      <c r="E107" s="304"/>
      <c r="F107" s="305"/>
      <c r="G107" s="298"/>
      <c r="H107" s="300"/>
      <c r="I107" s="320"/>
      <c r="J107" s="320"/>
      <c r="K107" s="318"/>
      <c r="L107" s="207">
        <v>346</v>
      </c>
      <c r="M107" s="207">
        <v>351</v>
      </c>
      <c r="N107" s="206">
        <v>346</v>
      </c>
      <c r="O107" s="206">
        <v>351</v>
      </c>
      <c r="P107" s="206">
        <v>350</v>
      </c>
      <c r="Q107" s="206">
        <v>371</v>
      </c>
    </row>
    <row r="108" spans="2:17" x14ac:dyDescent="0.2">
      <c r="B108" s="69" t="s">
        <v>37</v>
      </c>
      <c r="C108" s="243">
        <v>229</v>
      </c>
      <c r="D108" s="244">
        <v>223</v>
      </c>
      <c r="E108" s="244">
        <v>219</v>
      </c>
      <c r="F108" s="245">
        <v>218</v>
      </c>
      <c r="G108" s="246">
        <v>221</v>
      </c>
      <c r="H108" s="247">
        <v>214</v>
      </c>
      <c r="I108" s="261">
        <v>214</v>
      </c>
      <c r="J108" s="261">
        <v>210</v>
      </c>
      <c r="K108" s="263">
        <v>204</v>
      </c>
      <c r="L108" s="16">
        <v>206</v>
      </c>
      <c r="M108" s="16">
        <v>202</v>
      </c>
      <c r="N108" s="204">
        <v>199</v>
      </c>
      <c r="O108" s="204">
        <v>195</v>
      </c>
      <c r="P108" s="204">
        <v>190</v>
      </c>
      <c r="Q108" s="204">
        <v>190</v>
      </c>
    </row>
    <row r="109" spans="2:17" x14ac:dyDescent="0.2">
      <c r="B109" s="69" t="s">
        <v>48</v>
      </c>
      <c r="C109" s="243">
        <v>85</v>
      </c>
      <c r="D109" s="244">
        <v>84</v>
      </c>
      <c r="E109" s="244">
        <v>85</v>
      </c>
      <c r="F109" s="245">
        <v>86</v>
      </c>
      <c r="G109" s="246">
        <v>82</v>
      </c>
      <c r="H109" s="247">
        <v>75</v>
      </c>
      <c r="I109" s="261">
        <v>70</v>
      </c>
      <c r="J109" s="261">
        <v>72</v>
      </c>
      <c r="K109" s="263">
        <v>78</v>
      </c>
      <c r="L109" s="16">
        <v>81</v>
      </c>
      <c r="M109" s="16">
        <v>86</v>
      </c>
      <c r="N109" s="204">
        <v>84</v>
      </c>
      <c r="O109" s="204">
        <v>86</v>
      </c>
      <c r="P109" s="204">
        <v>82</v>
      </c>
      <c r="Q109" s="204">
        <v>76</v>
      </c>
    </row>
    <row r="110" spans="2:17" x14ac:dyDescent="0.2">
      <c r="B110" s="69" t="s">
        <v>38</v>
      </c>
      <c r="C110" s="243">
        <v>81</v>
      </c>
      <c r="D110" s="244">
        <v>82</v>
      </c>
      <c r="E110" s="244">
        <v>74</v>
      </c>
      <c r="F110" s="245">
        <v>70</v>
      </c>
      <c r="G110" s="246">
        <v>69</v>
      </c>
      <c r="H110" s="247">
        <v>74</v>
      </c>
      <c r="I110" s="261">
        <v>74</v>
      </c>
      <c r="J110" s="261">
        <v>74</v>
      </c>
      <c r="K110" s="263">
        <v>71</v>
      </c>
      <c r="L110" s="16">
        <v>70</v>
      </c>
      <c r="M110" s="16">
        <v>72</v>
      </c>
      <c r="N110" s="204">
        <v>71</v>
      </c>
      <c r="O110" s="204">
        <v>66</v>
      </c>
      <c r="P110" s="204">
        <v>67</v>
      </c>
      <c r="Q110" s="204">
        <v>63</v>
      </c>
    </row>
    <row r="111" spans="2:17" x14ac:dyDescent="0.2">
      <c r="B111" s="69" t="s">
        <v>39</v>
      </c>
      <c r="C111" s="243">
        <v>47</v>
      </c>
      <c r="D111" s="244">
        <v>47</v>
      </c>
      <c r="E111" s="244">
        <v>51</v>
      </c>
      <c r="F111" s="245">
        <v>47</v>
      </c>
      <c r="G111" s="246">
        <v>49</v>
      </c>
      <c r="H111" s="247">
        <v>46</v>
      </c>
      <c r="I111" s="261">
        <v>45</v>
      </c>
      <c r="J111" s="261">
        <v>48</v>
      </c>
      <c r="K111" s="263">
        <v>44</v>
      </c>
      <c r="L111" s="16">
        <v>45</v>
      </c>
      <c r="M111" s="16">
        <v>44</v>
      </c>
      <c r="N111" s="204">
        <v>44</v>
      </c>
      <c r="O111" s="204">
        <v>43</v>
      </c>
      <c r="P111" s="204">
        <v>46</v>
      </c>
      <c r="Q111" s="204">
        <v>45</v>
      </c>
    </row>
    <row r="112" spans="2:17" x14ac:dyDescent="0.2">
      <c r="B112" s="69" t="s">
        <v>40</v>
      </c>
      <c r="C112" s="243">
        <v>25</v>
      </c>
      <c r="D112" s="244">
        <v>24</v>
      </c>
      <c r="E112" s="244">
        <v>25</v>
      </c>
      <c r="F112" s="245">
        <v>28</v>
      </c>
      <c r="G112" s="246">
        <v>28</v>
      </c>
      <c r="H112" s="247">
        <v>28</v>
      </c>
      <c r="I112" s="261">
        <v>28</v>
      </c>
      <c r="J112" s="261">
        <v>32</v>
      </c>
      <c r="K112" s="263">
        <v>34</v>
      </c>
      <c r="L112" s="16">
        <v>34</v>
      </c>
      <c r="M112" s="16">
        <v>32</v>
      </c>
      <c r="N112" s="16">
        <v>34</v>
      </c>
      <c r="O112" s="16">
        <v>34</v>
      </c>
      <c r="P112" s="16">
        <v>32</v>
      </c>
      <c r="Q112" s="16">
        <v>32</v>
      </c>
    </row>
    <row r="113" spans="2:17" x14ac:dyDescent="0.2">
      <c r="B113" s="69" t="s">
        <v>49</v>
      </c>
      <c r="C113" s="243">
        <v>70</v>
      </c>
      <c r="D113" s="244">
        <v>70</v>
      </c>
      <c r="E113" s="244">
        <v>75</v>
      </c>
      <c r="F113" s="245">
        <v>68</v>
      </c>
      <c r="G113" s="246">
        <v>72</v>
      </c>
      <c r="H113" s="247">
        <v>71</v>
      </c>
      <c r="I113" s="261">
        <v>69</v>
      </c>
      <c r="J113" s="261">
        <v>68</v>
      </c>
      <c r="K113" s="263">
        <v>70</v>
      </c>
      <c r="L113" s="16">
        <v>69</v>
      </c>
      <c r="M113" s="16">
        <v>67</v>
      </c>
      <c r="N113" s="204">
        <v>72</v>
      </c>
      <c r="O113" s="204">
        <v>69</v>
      </c>
      <c r="P113" s="204">
        <v>69</v>
      </c>
      <c r="Q113" s="204">
        <v>64</v>
      </c>
    </row>
    <row r="114" spans="2:17" x14ac:dyDescent="0.2">
      <c r="B114" s="69" t="s">
        <v>50</v>
      </c>
      <c r="C114" s="259">
        <v>148</v>
      </c>
      <c r="D114" s="262">
        <v>154</v>
      </c>
      <c r="E114" s="262">
        <v>150</v>
      </c>
      <c r="F114" s="245">
        <v>141</v>
      </c>
      <c r="G114" s="246">
        <v>136</v>
      </c>
      <c r="H114" s="247">
        <v>132</v>
      </c>
      <c r="I114" s="261">
        <v>133</v>
      </c>
      <c r="J114" s="261">
        <v>128</v>
      </c>
      <c r="K114" s="263">
        <v>127</v>
      </c>
      <c r="L114" s="16">
        <v>124</v>
      </c>
      <c r="M114" s="16">
        <v>124</v>
      </c>
      <c r="N114" s="204">
        <v>122</v>
      </c>
      <c r="O114" s="204">
        <v>127</v>
      </c>
      <c r="P114" s="204">
        <v>129</v>
      </c>
      <c r="Q114" s="204">
        <v>124</v>
      </c>
    </row>
    <row r="115" spans="2:17" x14ac:dyDescent="0.2">
      <c r="B115" s="72" t="s">
        <v>84</v>
      </c>
      <c r="C115" s="63">
        <v>1097</v>
      </c>
      <c r="D115" s="63">
        <v>1071</v>
      </c>
      <c r="E115" s="63">
        <v>1064</v>
      </c>
      <c r="F115" s="63">
        <v>1045</v>
      </c>
      <c r="G115" s="64">
        <v>1041</v>
      </c>
      <c r="H115" s="42">
        <v>1023</v>
      </c>
      <c r="I115" s="101">
        <v>1010</v>
      </c>
      <c r="J115" s="101">
        <v>1012</v>
      </c>
      <c r="K115" s="41">
        <v>1015</v>
      </c>
      <c r="L115" s="211">
        <v>1015</v>
      </c>
      <c r="M115" s="211">
        <v>1016</v>
      </c>
      <c r="N115" s="211">
        <v>1010</v>
      </c>
      <c r="O115" s="211">
        <v>1006</v>
      </c>
      <c r="P115" s="211">
        <v>999</v>
      </c>
      <c r="Q115" s="211">
        <v>997</v>
      </c>
    </row>
    <row r="116" spans="2:17" ht="14.25" x14ac:dyDescent="0.2">
      <c r="J116" s="19"/>
      <c r="K116" s="19"/>
    </row>
    <row r="117" spans="2:17" ht="15" x14ac:dyDescent="0.2">
      <c r="B117" s="34" t="s">
        <v>85</v>
      </c>
    </row>
    <row r="119" spans="2:17" x14ac:dyDescent="0.2">
      <c r="B119" s="48"/>
      <c r="C119" s="49">
        <v>41518</v>
      </c>
      <c r="D119" s="49">
        <v>41609</v>
      </c>
      <c r="E119" s="49">
        <v>41699</v>
      </c>
      <c r="F119" s="49">
        <v>41791</v>
      </c>
      <c r="G119" s="50">
        <v>41883</v>
      </c>
      <c r="H119" s="27" t="s">
        <v>119</v>
      </c>
      <c r="I119" s="67" t="s">
        <v>121</v>
      </c>
      <c r="J119" s="67" t="s">
        <v>123</v>
      </c>
      <c r="K119" s="67" t="s">
        <v>128</v>
      </c>
      <c r="L119" s="196" t="s">
        <v>135</v>
      </c>
      <c r="M119" s="229" t="s">
        <v>140</v>
      </c>
      <c r="N119" s="230" t="s">
        <v>143</v>
      </c>
      <c r="O119" s="235" t="s">
        <v>149</v>
      </c>
      <c r="P119" s="241" t="s">
        <v>151</v>
      </c>
      <c r="Q119" s="242" t="s">
        <v>153</v>
      </c>
    </row>
    <row r="120" spans="2:17" x14ac:dyDescent="0.2">
      <c r="B120" s="74" t="s">
        <v>85</v>
      </c>
      <c r="C120" s="75">
        <v>43</v>
      </c>
      <c r="D120" s="76">
        <v>156</v>
      </c>
      <c r="E120" s="76">
        <v>24</v>
      </c>
      <c r="F120" s="77">
        <v>37</v>
      </c>
      <c r="G120" s="78">
        <v>36</v>
      </c>
      <c r="H120" s="29">
        <v>138</v>
      </c>
      <c r="I120" s="79">
        <v>23</v>
      </c>
      <c r="J120" s="79">
        <v>23</v>
      </c>
      <c r="K120" s="212">
        <v>27</v>
      </c>
      <c r="L120" s="16">
        <v>98</v>
      </c>
      <c r="M120" s="16">
        <v>15</v>
      </c>
      <c r="N120" s="204">
        <v>26</v>
      </c>
      <c r="O120" s="204">
        <v>27</v>
      </c>
      <c r="P120" s="204">
        <v>131</v>
      </c>
      <c r="Q120" s="204">
        <v>21</v>
      </c>
    </row>
    <row r="121" spans="2:17" ht="14.25" x14ac:dyDescent="0.2">
      <c r="K121"/>
    </row>
  </sheetData>
  <mergeCells count="189">
    <mergeCell ref="H78:H79"/>
    <mergeCell ref="H86:H87"/>
    <mergeCell ref="I78:I79"/>
    <mergeCell ref="C106:C107"/>
    <mergeCell ref="D106:D107"/>
    <mergeCell ref="E106:E107"/>
    <mergeCell ref="F106:F107"/>
    <mergeCell ref="G106:G107"/>
    <mergeCell ref="H106:H107"/>
    <mergeCell ref="C103:C104"/>
    <mergeCell ref="D103:D104"/>
    <mergeCell ref="E103:E104"/>
    <mergeCell ref="F103:F104"/>
    <mergeCell ref="G103:G104"/>
    <mergeCell ref="H103:H104"/>
    <mergeCell ref="C98:C99"/>
    <mergeCell ref="D98:D99"/>
    <mergeCell ref="E98:E99"/>
    <mergeCell ref="F98:F99"/>
    <mergeCell ref="G98:G99"/>
    <mergeCell ref="H98:H99"/>
    <mergeCell ref="C92:C93"/>
    <mergeCell ref="C78:C79"/>
    <mergeCell ref="D92:D93"/>
    <mergeCell ref="E92:E93"/>
    <mergeCell ref="F92:F93"/>
    <mergeCell ref="G92:G93"/>
    <mergeCell ref="H92:H93"/>
    <mergeCell ref="I98:I99"/>
    <mergeCell ref="C89:C90"/>
    <mergeCell ref="D89:D90"/>
    <mergeCell ref="E89:E90"/>
    <mergeCell ref="F89:F90"/>
    <mergeCell ref="G89:G90"/>
    <mergeCell ref="H89:H90"/>
    <mergeCell ref="D78:D79"/>
    <mergeCell ref="E78:E79"/>
    <mergeCell ref="F78:F79"/>
    <mergeCell ref="G78:G79"/>
    <mergeCell ref="C86:C87"/>
    <mergeCell ref="D86:D87"/>
    <mergeCell ref="E86:E87"/>
    <mergeCell ref="F86:F87"/>
    <mergeCell ref="G86:G87"/>
    <mergeCell ref="C70:C71"/>
    <mergeCell ref="D70:D71"/>
    <mergeCell ref="E70:E71"/>
    <mergeCell ref="F70:F71"/>
    <mergeCell ref="G70:G71"/>
    <mergeCell ref="H70:H71"/>
    <mergeCell ref="C75:C76"/>
    <mergeCell ref="D75:D76"/>
    <mergeCell ref="E75:E76"/>
    <mergeCell ref="F75:F76"/>
    <mergeCell ref="G75:G76"/>
    <mergeCell ref="H75:H76"/>
    <mergeCell ref="C61:C62"/>
    <mergeCell ref="D61:D62"/>
    <mergeCell ref="E61:E62"/>
    <mergeCell ref="F61:F62"/>
    <mergeCell ref="G61:G62"/>
    <mergeCell ref="H61:H62"/>
    <mergeCell ref="C64:C65"/>
    <mergeCell ref="D64:D65"/>
    <mergeCell ref="E64:E65"/>
    <mergeCell ref="F64:F65"/>
    <mergeCell ref="G64:G65"/>
    <mergeCell ref="H64:H65"/>
    <mergeCell ref="C46:C47"/>
    <mergeCell ref="D46:D47"/>
    <mergeCell ref="E46:E47"/>
    <mergeCell ref="F46:F47"/>
    <mergeCell ref="G46:G47"/>
    <mergeCell ref="H46:H47"/>
    <mergeCell ref="C49:C50"/>
    <mergeCell ref="D49:D50"/>
    <mergeCell ref="E49:E50"/>
    <mergeCell ref="F49:F50"/>
    <mergeCell ref="G49:G50"/>
    <mergeCell ref="H49:H50"/>
    <mergeCell ref="C35:C36"/>
    <mergeCell ref="D35:D36"/>
    <mergeCell ref="E35:E36"/>
    <mergeCell ref="F35:F36"/>
    <mergeCell ref="G35:G36"/>
    <mergeCell ref="H35:H36"/>
    <mergeCell ref="C41:C42"/>
    <mergeCell ref="D41:D42"/>
    <mergeCell ref="E41:E42"/>
    <mergeCell ref="F41:F42"/>
    <mergeCell ref="G41:G42"/>
    <mergeCell ref="H41:H42"/>
    <mergeCell ref="C29:C30"/>
    <mergeCell ref="D29:D30"/>
    <mergeCell ref="E29:E30"/>
    <mergeCell ref="F29:F30"/>
    <mergeCell ref="G29:G30"/>
    <mergeCell ref="H29:H30"/>
    <mergeCell ref="C32:C33"/>
    <mergeCell ref="D32:D33"/>
    <mergeCell ref="E32:E33"/>
    <mergeCell ref="F32:F33"/>
    <mergeCell ref="G32:G33"/>
    <mergeCell ref="H32:H33"/>
    <mergeCell ref="C15:C16"/>
    <mergeCell ref="D15:D16"/>
    <mergeCell ref="E15:E16"/>
    <mergeCell ref="F15:F16"/>
    <mergeCell ref="G15:G16"/>
    <mergeCell ref="H15:H16"/>
    <mergeCell ref="C20:C21"/>
    <mergeCell ref="D20:D21"/>
    <mergeCell ref="E20:E21"/>
    <mergeCell ref="F20:F21"/>
    <mergeCell ref="G20:G21"/>
    <mergeCell ref="H20:H21"/>
    <mergeCell ref="C6:C7"/>
    <mergeCell ref="D6:D7"/>
    <mergeCell ref="E6:E7"/>
    <mergeCell ref="F6:F7"/>
    <mergeCell ref="G6:G7"/>
    <mergeCell ref="H6:H7"/>
    <mergeCell ref="C9:C10"/>
    <mergeCell ref="D9:D10"/>
    <mergeCell ref="E9:E10"/>
    <mergeCell ref="F9:F10"/>
    <mergeCell ref="G9:G10"/>
    <mergeCell ref="H9:H10"/>
    <mergeCell ref="I6:I7"/>
    <mergeCell ref="I9:I10"/>
    <mergeCell ref="I15:I16"/>
    <mergeCell ref="I20:I21"/>
    <mergeCell ref="I49:I50"/>
    <mergeCell ref="I29:I30"/>
    <mergeCell ref="I32:I33"/>
    <mergeCell ref="I35:I36"/>
    <mergeCell ref="I41:I42"/>
    <mergeCell ref="I46:I47"/>
    <mergeCell ref="I103:I104"/>
    <mergeCell ref="I106:I107"/>
    <mergeCell ref="I86:I87"/>
    <mergeCell ref="I89:I90"/>
    <mergeCell ref="I64:I65"/>
    <mergeCell ref="I70:I71"/>
    <mergeCell ref="I75:I76"/>
    <mergeCell ref="I92:I93"/>
    <mergeCell ref="I61:I62"/>
    <mergeCell ref="J6:J7"/>
    <mergeCell ref="J9:J10"/>
    <mergeCell ref="J15:J16"/>
    <mergeCell ref="J20:J21"/>
    <mergeCell ref="J103:J104"/>
    <mergeCell ref="J106:J107"/>
    <mergeCell ref="J35:J36"/>
    <mergeCell ref="J32:J33"/>
    <mergeCell ref="J29:J30"/>
    <mergeCell ref="J89:J90"/>
    <mergeCell ref="J86:J87"/>
    <mergeCell ref="J49:J50"/>
    <mergeCell ref="J46:J47"/>
    <mergeCell ref="J41:J42"/>
    <mergeCell ref="J78:J79"/>
    <mergeCell ref="J75:J76"/>
    <mergeCell ref="J70:J71"/>
    <mergeCell ref="J64:J65"/>
    <mergeCell ref="J61:J62"/>
    <mergeCell ref="J98:J99"/>
    <mergeCell ref="J92:J93"/>
    <mergeCell ref="K35:K36"/>
    <mergeCell ref="K41:K42"/>
    <mergeCell ref="K46:K47"/>
    <mergeCell ref="K49:K50"/>
    <mergeCell ref="K61:K62"/>
    <mergeCell ref="K64:K65"/>
    <mergeCell ref="K6:K7"/>
    <mergeCell ref="K9:K10"/>
    <mergeCell ref="K15:K16"/>
    <mergeCell ref="K20:K21"/>
    <mergeCell ref="K29:K30"/>
    <mergeCell ref="K32:K33"/>
    <mergeCell ref="K86:K87"/>
    <mergeCell ref="K89:K90"/>
    <mergeCell ref="K92:K93"/>
    <mergeCell ref="K98:K99"/>
    <mergeCell ref="K103:K104"/>
    <mergeCell ref="K106:K107"/>
    <mergeCell ref="K70:K71"/>
    <mergeCell ref="K75:K76"/>
    <mergeCell ref="K78:K79"/>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121"/>
  <sheetViews>
    <sheetView zoomScaleNormal="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93</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2">
        <v>7944</v>
      </c>
      <c r="D6" s="308">
        <v>8361</v>
      </c>
      <c r="E6" s="308">
        <v>7807</v>
      </c>
      <c r="F6" s="311">
        <v>7729</v>
      </c>
      <c r="G6" s="297">
        <v>7835</v>
      </c>
      <c r="H6" s="313">
        <v>8155</v>
      </c>
      <c r="I6" s="316">
        <v>7638</v>
      </c>
      <c r="J6" s="316">
        <v>7645</v>
      </c>
      <c r="K6" s="314">
        <v>7689</v>
      </c>
      <c r="L6" s="205"/>
      <c r="M6" s="205"/>
      <c r="N6" s="205"/>
      <c r="O6" s="205"/>
      <c r="P6" s="205"/>
      <c r="Q6" s="205"/>
    </row>
    <row r="7" spans="2:17" x14ac:dyDescent="0.2">
      <c r="B7" s="52" t="s">
        <v>3</v>
      </c>
      <c r="C7" s="303"/>
      <c r="D7" s="304"/>
      <c r="E7" s="304"/>
      <c r="F7" s="305"/>
      <c r="G7" s="298"/>
      <c r="H7" s="313"/>
      <c r="I7" s="317"/>
      <c r="J7" s="317"/>
      <c r="K7" s="315"/>
      <c r="L7" s="206">
        <v>7918</v>
      </c>
      <c r="M7" s="206">
        <v>7411</v>
      </c>
      <c r="N7" s="206">
        <v>7376</v>
      </c>
      <c r="O7" s="206">
        <v>7515</v>
      </c>
      <c r="P7" s="206">
        <v>7760</v>
      </c>
      <c r="Q7" s="206">
        <v>7359</v>
      </c>
    </row>
    <row r="8" spans="2:17" x14ac:dyDescent="0.2">
      <c r="B8" s="52" t="s">
        <v>4</v>
      </c>
      <c r="C8" s="53">
        <v>9670</v>
      </c>
      <c r="D8" s="37">
        <v>10140</v>
      </c>
      <c r="E8" s="37">
        <v>9716</v>
      </c>
      <c r="F8" s="54">
        <v>9661</v>
      </c>
      <c r="G8" s="55">
        <v>9569</v>
      </c>
      <c r="H8" s="29">
        <v>9900</v>
      </c>
      <c r="I8" s="83">
        <v>9396</v>
      </c>
      <c r="J8" s="168">
        <v>9379</v>
      </c>
      <c r="K8" s="213">
        <v>9287</v>
      </c>
      <c r="L8" s="204">
        <v>9609</v>
      </c>
      <c r="M8" s="204">
        <v>9176</v>
      </c>
      <c r="N8" s="204">
        <v>9117</v>
      </c>
      <c r="O8" s="204">
        <v>9322</v>
      </c>
      <c r="P8" s="204">
        <v>9715</v>
      </c>
      <c r="Q8" s="204">
        <v>9273</v>
      </c>
    </row>
    <row r="9" spans="2:17" x14ac:dyDescent="0.2">
      <c r="B9" s="56" t="s">
        <v>28</v>
      </c>
      <c r="C9" s="303">
        <v>5705</v>
      </c>
      <c r="D9" s="304">
        <v>5972</v>
      </c>
      <c r="E9" s="304">
        <v>5634</v>
      </c>
      <c r="F9" s="305">
        <v>5545</v>
      </c>
      <c r="G9" s="298">
        <v>5571</v>
      </c>
      <c r="H9" s="313">
        <v>5678</v>
      </c>
      <c r="I9" s="317">
        <v>5317</v>
      </c>
      <c r="J9" s="317">
        <v>5295</v>
      </c>
      <c r="K9" s="315">
        <v>5214</v>
      </c>
      <c r="L9" s="207"/>
      <c r="M9" s="207"/>
      <c r="N9" s="207"/>
      <c r="O9" s="207"/>
      <c r="P9" s="207"/>
      <c r="Q9" s="207"/>
    </row>
    <row r="10" spans="2:17" x14ac:dyDescent="0.2">
      <c r="B10" s="52" t="s">
        <v>12</v>
      </c>
      <c r="C10" s="303"/>
      <c r="D10" s="304"/>
      <c r="E10" s="304"/>
      <c r="F10" s="305"/>
      <c r="G10" s="298"/>
      <c r="H10" s="313"/>
      <c r="I10" s="317"/>
      <c r="J10" s="317"/>
      <c r="K10" s="315"/>
      <c r="L10" s="206">
        <v>5391</v>
      </c>
      <c r="M10" s="206">
        <v>4908</v>
      </c>
      <c r="N10" s="206">
        <v>4871</v>
      </c>
      <c r="O10" s="206">
        <v>4919</v>
      </c>
      <c r="P10" s="206">
        <v>5012</v>
      </c>
      <c r="Q10" s="206">
        <v>4864</v>
      </c>
    </row>
    <row r="11" spans="2:17" x14ac:dyDescent="0.2">
      <c r="B11" s="52" t="s">
        <v>125</v>
      </c>
      <c r="C11" s="53">
        <v>10564</v>
      </c>
      <c r="D11" s="37">
        <v>11112</v>
      </c>
      <c r="E11" s="37">
        <v>10573</v>
      </c>
      <c r="F11" s="54">
        <v>10534</v>
      </c>
      <c r="G11" s="55">
        <v>10546</v>
      </c>
      <c r="H11" s="29">
        <v>11016</v>
      </c>
      <c r="I11" s="83">
        <v>10415</v>
      </c>
      <c r="J11" s="168">
        <v>10450</v>
      </c>
      <c r="K11" s="213">
        <v>10475</v>
      </c>
      <c r="L11" s="204">
        <v>10787</v>
      </c>
      <c r="M11" s="204">
        <v>10159</v>
      </c>
      <c r="N11" s="204">
        <v>10104</v>
      </c>
      <c r="O11" s="204">
        <v>10275</v>
      </c>
      <c r="P11" s="204">
        <v>10671</v>
      </c>
      <c r="Q11" s="204">
        <v>10094</v>
      </c>
    </row>
    <row r="12" spans="2:17" x14ac:dyDescent="0.2">
      <c r="B12" s="52" t="s">
        <v>132</v>
      </c>
      <c r="C12" s="53">
        <v>205</v>
      </c>
      <c r="D12" s="37">
        <v>202</v>
      </c>
      <c r="E12" s="37">
        <v>208</v>
      </c>
      <c r="F12" s="54">
        <v>215</v>
      </c>
      <c r="G12" s="55">
        <v>212</v>
      </c>
      <c r="H12" s="29">
        <v>230</v>
      </c>
      <c r="I12" s="83">
        <v>209</v>
      </c>
      <c r="J12" s="168">
        <v>208</v>
      </c>
      <c r="K12" s="213">
        <v>205</v>
      </c>
      <c r="L12" s="16">
        <v>216</v>
      </c>
      <c r="M12" s="16">
        <v>256</v>
      </c>
      <c r="N12" s="204">
        <v>244</v>
      </c>
      <c r="O12" s="204">
        <v>268</v>
      </c>
      <c r="P12" s="204">
        <v>283</v>
      </c>
      <c r="Q12" s="204">
        <v>270</v>
      </c>
    </row>
    <row r="13" spans="2:17" x14ac:dyDescent="0.2">
      <c r="B13" s="52" t="s">
        <v>31</v>
      </c>
      <c r="C13" s="53">
        <v>918</v>
      </c>
      <c r="D13" s="37">
        <v>978</v>
      </c>
      <c r="E13" s="37">
        <v>896</v>
      </c>
      <c r="F13" s="54">
        <v>901</v>
      </c>
      <c r="G13" s="55">
        <v>877</v>
      </c>
      <c r="H13" s="29">
        <v>944</v>
      </c>
      <c r="I13" s="83">
        <v>903</v>
      </c>
      <c r="J13" s="168">
        <v>889</v>
      </c>
      <c r="K13" s="213">
        <v>879</v>
      </c>
      <c r="L13" s="16">
        <v>930</v>
      </c>
      <c r="M13" s="204">
        <v>1056</v>
      </c>
      <c r="N13" s="204">
        <v>1020</v>
      </c>
      <c r="O13" s="204">
        <v>1064</v>
      </c>
      <c r="P13" s="204">
        <v>1155</v>
      </c>
      <c r="Q13" s="204">
        <v>1064</v>
      </c>
    </row>
    <row r="14" spans="2:17" x14ac:dyDescent="0.2">
      <c r="B14" s="52" t="s">
        <v>42</v>
      </c>
      <c r="C14" s="53">
        <v>222</v>
      </c>
      <c r="D14" s="37">
        <v>237</v>
      </c>
      <c r="E14" s="37">
        <v>212</v>
      </c>
      <c r="F14" s="54">
        <v>195</v>
      </c>
      <c r="G14" s="55">
        <v>198</v>
      </c>
      <c r="H14" s="29">
        <v>187</v>
      </c>
      <c r="I14" s="83">
        <v>190</v>
      </c>
      <c r="J14" s="168">
        <v>182</v>
      </c>
      <c r="K14" s="213">
        <v>203</v>
      </c>
      <c r="L14" s="16">
        <v>203</v>
      </c>
      <c r="M14" s="16">
        <v>208</v>
      </c>
      <c r="N14" s="204">
        <v>254</v>
      </c>
      <c r="O14" s="204">
        <v>311</v>
      </c>
      <c r="P14" s="204">
        <v>354</v>
      </c>
      <c r="Q14" s="204">
        <v>340</v>
      </c>
    </row>
    <row r="15" spans="2:17" x14ac:dyDescent="0.2">
      <c r="B15" s="56" t="s">
        <v>29</v>
      </c>
      <c r="C15" s="303">
        <v>2954</v>
      </c>
      <c r="D15" s="304">
        <v>3419</v>
      </c>
      <c r="E15" s="304">
        <v>2985</v>
      </c>
      <c r="F15" s="305">
        <v>2917</v>
      </c>
      <c r="G15" s="298">
        <v>2917</v>
      </c>
      <c r="H15" s="313">
        <v>3156</v>
      </c>
      <c r="I15" s="317">
        <v>2813</v>
      </c>
      <c r="J15" s="317">
        <v>2767</v>
      </c>
      <c r="K15" s="315">
        <v>2785</v>
      </c>
      <c r="L15" s="207"/>
      <c r="M15" s="207"/>
      <c r="N15" s="207"/>
      <c r="O15" s="207"/>
      <c r="P15" s="207"/>
      <c r="Q15" s="207"/>
    </row>
    <row r="16" spans="2:17" x14ac:dyDescent="0.2">
      <c r="B16" s="52" t="s">
        <v>5</v>
      </c>
      <c r="C16" s="303"/>
      <c r="D16" s="304"/>
      <c r="E16" s="304"/>
      <c r="F16" s="305"/>
      <c r="G16" s="298"/>
      <c r="H16" s="313"/>
      <c r="I16" s="317"/>
      <c r="J16" s="317"/>
      <c r="K16" s="315"/>
      <c r="L16" s="206">
        <v>2922</v>
      </c>
      <c r="M16" s="206">
        <v>2605</v>
      </c>
      <c r="N16" s="206">
        <v>2518</v>
      </c>
      <c r="O16" s="206">
        <v>2607</v>
      </c>
      <c r="P16" s="206">
        <v>2759</v>
      </c>
      <c r="Q16" s="206">
        <v>2455</v>
      </c>
    </row>
    <row r="17" spans="2:17" x14ac:dyDescent="0.2">
      <c r="B17" s="52" t="s">
        <v>6</v>
      </c>
      <c r="C17" s="53">
        <v>5276</v>
      </c>
      <c r="D17" s="37">
        <v>5391</v>
      </c>
      <c r="E17" s="37">
        <v>5134</v>
      </c>
      <c r="F17" s="54">
        <v>5138</v>
      </c>
      <c r="G17" s="55">
        <v>5110</v>
      </c>
      <c r="H17" s="29">
        <v>5385</v>
      </c>
      <c r="I17" s="83">
        <v>5056</v>
      </c>
      <c r="J17" s="168">
        <v>5033</v>
      </c>
      <c r="K17" s="213">
        <v>5046</v>
      </c>
      <c r="L17" s="204">
        <v>5264</v>
      </c>
      <c r="M17" s="204">
        <v>4973</v>
      </c>
      <c r="N17" s="204">
        <v>4989</v>
      </c>
      <c r="O17" s="204">
        <v>5134</v>
      </c>
      <c r="P17" s="204">
        <v>5421</v>
      </c>
      <c r="Q17" s="204">
        <v>5170</v>
      </c>
    </row>
    <row r="18" spans="2:17" x14ac:dyDescent="0.2">
      <c r="B18" s="52" t="s">
        <v>7</v>
      </c>
      <c r="C18" s="53">
        <v>5890</v>
      </c>
      <c r="D18" s="37">
        <v>6103</v>
      </c>
      <c r="E18" s="37">
        <v>5856</v>
      </c>
      <c r="F18" s="54">
        <v>5771</v>
      </c>
      <c r="G18" s="55">
        <v>5790</v>
      </c>
      <c r="H18" s="29">
        <v>5871</v>
      </c>
      <c r="I18" s="83">
        <v>5542</v>
      </c>
      <c r="J18" s="168">
        <v>5573</v>
      </c>
      <c r="K18" s="213">
        <v>5446</v>
      </c>
      <c r="L18" s="204">
        <v>5592</v>
      </c>
      <c r="M18" s="204">
        <v>5307</v>
      </c>
      <c r="N18" s="204">
        <v>5300</v>
      </c>
      <c r="O18" s="206">
        <v>5353</v>
      </c>
      <c r="P18" s="206">
        <v>5512</v>
      </c>
      <c r="Q18" s="206">
        <v>5271</v>
      </c>
    </row>
    <row r="19" spans="2:17" x14ac:dyDescent="0.2">
      <c r="B19" s="52" t="s">
        <v>8</v>
      </c>
      <c r="C19" s="53">
        <v>3494</v>
      </c>
      <c r="D19" s="37">
        <v>3588</v>
      </c>
      <c r="E19" s="37">
        <v>3548</v>
      </c>
      <c r="F19" s="54">
        <v>3564</v>
      </c>
      <c r="G19" s="55">
        <v>3587</v>
      </c>
      <c r="H19" s="29">
        <v>3643</v>
      </c>
      <c r="I19" s="83">
        <v>3623</v>
      </c>
      <c r="J19" s="168">
        <v>3651</v>
      </c>
      <c r="K19" s="213">
        <v>3699</v>
      </c>
      <c r="L19" s="204">
        <v>3749</v>
      </c>
      <c r="M19" s="204">
        <v>3702</v>
      </c>
      <c r="N19" s="204">
        <v>3686</v>
      </c>
      <c r="O19" s="204">
        <v>3743</v>
      </c>
      <c r="P19" s="204">
        <v>3783</v>
      </c>
      <c r="Q19" s="204">
        <v>3736</v>
      </c>
    </row>
    <row r="20" spans="2:17" x14ac:dyDescent="0.2">
      <c r="B20" s="56" t="s">
        <v>30</v>
      </c>
      <c r="C20" s="303">
        <v>4470</v>
      </c>
      <c r="D20" s="304">
        <v>5256</v>
      </c>
      <c r="E20" s="304">
        <v>4490</v>
      </c>
      <c r="F20" s="305">
        <v>4460</v>
      </c>
      <c r="G20" s="298">
        <v>4352</v>
      </c>
      <c r="H20" s="313">
        <v>5008</v>
      </c>
      <c r="I20" s="317">
        <v>4327</v>
      </c>
      <c r="J20" s="317">
        <v>4288</v>
      </c>
      <c r="K20" s="315">
        <v>4366</v>
      </c>
      <c r="L20" s="207"/>
      <c r="M20" s="207"/>
      <c r="N20" s="207"/>
      <c r="O20" s="207"/>
      <c r="P20" s="207"/>
      <c r="Q20" s="207"/>
    </row>
    <row r="21" spans="2:17" x14ac:dyDescent="0.2">
      <c r="B21" s="52" t="s">
        <v>24</v>
      </c>
      <c r="C21" s="303"/>
      <c r="D21" s="304"/>
      <c r="E21" s="304"/>
      <c r="F21" s="305"/>
      <c r="G21" s="298"/>
      <c r="H21" s="313"/>
      <c r="I21" s="317"/>
      <c r="J21" s="317"/>
      <c r="K21" s="315"/>
      <c r="L21" s="206">
        <v>4734</v>
      </c>
      <c r="M21" s="206">
        <v>4079</v>
      </c>
      <c r="N21" s="206">
        <v>4077</v>
      </c>
      <c r="O21" s="206">
        <v>4251</v>
      </c>
      <c r="P21" s="206">
        <v>4677</v>
      </c>
      <c r="Q21" s="206">
        <v>4119</v>
      </c>
    </row>
    <row r="22" spans="2:17" x14ac:dyDescent="0.2">
      <c r="B22" s="52" t="s">
        <v>9</v>
      </c>
      <c r="C22" s="58">
        <v>13144</v>
      </c>
      <c r="D22" s="59">
        <v>13245</v>
      </c>
      <c r="E22" s="59">
        <v>13033</v>
      </c>
      <c r="F22" s="54">
        <v>12930</v>
      </c>
      <c r="G22" s="55">
        <v>13052</v>
      </c>
      <c r="H22" s="29">
        <v>13047</v>
      </c>
      <c r="I22" s="83">
        <v>12707</v>
      </c>
      <c r="J22" s="168">
        <v>12736</v>
      </c>
      <c r="K22" s="213">
        <v>12610</v>
      </c>
      <c r="L22" s="204">
        <v>12793</v>
      </c>
      <c r="M22" s="204">
        <v>12508</v>
      </c>
      <c r="N22" s="204">
        <v>12416</v>
      </c>
      <c r="O22" s="204">
        <v>12586</v>
      </c>
      <c r="P22" s="204">
        <v>12798</v>
      </c>
      <c r="Q22" s="204">
        <v>12513</v>
      </c>
    </row>
    <row r="23" spans="2:17" x14ac:dyDescent="0.2">
      <c r="B23" s="60" t="s">
        <v>81</v>
      </c>
      <c r="C23" s="61">
        <v>17614</v>
      </c>
      <c r="D23" s="62">
        <v>18501</v>
      </c>
      <c r="E23" s="62">
        <v>17523</v>
      </c>
      <c r="F23" s="63">
        <v>17390</v>
      </c>
      <c r="G23" s="64">
        <v>17404</v>
      </c>
      <c r="H23" s="31">
        <v>18055</v>
      </c>
      <c r="I23" s="84">
        <v>17034</v>
      </c>
      <c r="J23" s="84">
        <v>17024</v>
      </c>
      <c r="K23" s="214">
        <v>16976</v>
      </c>
      <c r="L23" s="211">
        <v>17527</v>
      </c>
      <c r="M23" s="211">
        <v>16587</v>
      </c>
      <c r="N23" s="211">
        <v>16493</v>
      </c>
      <c r="O23" s="215">
        <v>16837</v>
      </c>
      <c r="P23" s="215">
        <v>17475</v>
      </c>
      <c r="Q23" s="215">
        <v>16632</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4776</v>
      </c>
      <c r="D29" s="308">
        <v>5014</v>
      </c>
      <c r="E29" s="308">
        <v>4782</v>
      </c>
      <c r="F29" s="311">
        <v>4737</v>
      </c>
      <c r="G29" s="297">
        <v>4866</v>
      </c>
      <c r="H29" s="299">
        <v>5024</v>
      </c>
      <c r="I29" s="302">
        <v>4754</v>
      </c>
      <c r="J29" s="302">
        <v>4755</v>
      </c>
      <c r="K29" s="295">
        <v>4898</v>
      </c>
      <c r="L29" s="205"/>
      <c r="M29" s="205"/>
      <c r="N29" s="205"/>
      <c r="O29" s="205"/>
      <c r="P29" s="205"/>
      <c r="Q29" s="205"/>
    </row>
    <row r="30" spans="2:17" x14ac:dyDescent="0.2">
      <c r="B30" s="69" t="s">
        <v>14</v>
      </c>
      <c r="C30" s="303"/>
      <c r="D30" s="304"/>
      <c r="E30" s="304"/>
      <c r="F30" s="305"/>
      <c r="G30" s="298"/>
      <c r="H30" s="300"/>
      <c r="I30" s="301"/>
      <c r="J30" s="301"/>
      <c r="K30" s="296"/>
      <c r="L30" s="206">
        <v>4954</v>
      </c>
      <c r="M30" s="206">
        <v>4657</v>
      </c>
      <c r="N30" s="206">
        <v>4642</v>
      </c>
      <c r="O30" s="206">
        <v>4748</v>
      </c>
      <c r="P30" s="206">
        <v>4844</v>
      </c>
      <c r="Q30" s="206">
        <v>4618</v>
      </c>
    </row>
    <row r="31" spans="2:17" x14ac:dyDescent="0.2">
      <c r="B31" s="69" t="s">
        <v>43</v>
      </c>
      <c r="C31" s="53">
        <v>2939</v>
      </c>
      <c r="D31" s="37">
        <v>3108</v>
      </c>
      <c r="E31" s="37">
        <v>3016</v>
      </c>
      <c r="F31" s="54">
        <v>3037</v>
      </c>
      <c r="G31" s="55">
        <v>3024</v>
      </c>
      <c r="H31" s="38">
        <v>3064</v>
      </c>
      <c r="I31" s="70">
        <v>3026</v>
      </c>
      <c r="J31" s="166">
        <v>3016</v>
      </c>
      <c r="K31" s="208">
        <v>3007</v>
      </c>
      <c r="L31" s="204">
        <v>3019</v>
      </c>
      <c r="M31" s="204">
        <v>2962</v>
      </c>
      <c r="N31" s="204">
        <v>2969</v>
      </c>
      <c r="O31" s="204">
        <v>3192</v>
      </c>
      <c r="P31" s="204">
        <v>3282</v>
      </c>
      <c r="Q31" s="204">
        <v>3235</v>
      </c>
    </row>
    <row r="32" spans="2:17" x14ac:dyDescent="0.2">
      <c r="B32" s="71" t="s">
        <v>2</v>
      </c>
      <c r="C32" s="303">
        <v>4597</v>
      </c>
      <c r="D32" s="304">
        <v>4762</v>
      </c>
      <c r="E32" s="304">
        <v>4508</v>
      </c>
      <c r="F32" s="305">
        <v>4478</v>
      </c>
      <c r="G32" s="298">
        <v>4593</v>
      </c>
      <c r="H32" s="300">
        <v>4705</v>
      </c>
      <c r="I32" s="301">
        <v>4489</v>
      </c>
      <c r="J32" s="301">
        <v>4473</v>
      </c>
      <c r="K32" s="296">
        <v>4544</v>
      </c>
      <c r="L32" s="207"/>
      <c r="M32" s="207"/>
      <c r="N32" s="207"/>
      <c r="O32" s="207"/>
      <c r="P32" s="207"/>
      <c r="Q32" s="207"/>
    </row>
    <row r="33" spans="2:17" x14ac:dyDescent="0.2">
      <c r="B33" s="69" t="s">
        <v>3</v>
      </c>
      <c r="C33" s="303"/>
      <c r="D33" s="304"/>
      <c r="E33" s="304"/>
      <c r="F33" s="305"/>
      <c r="G33" s="298"/>
      <c r="H33" s="300"/>
      <c r="I33" s="301"/>
      <c r="J33" s="301"/>
      <c r="K33" s="296"/>
      <c r="L33" s="206">
        <v>4589</v>
      </c>
      <c r="M33" s="206">
        <v>4362</v>
      </c>
      <c r="N33" s="206">
        <v>4371</v>
      </c>
      <c r="O33" s="206">
        <v>4517</v>
      </c>
      <c r="P33" s="206">
        <v>4588</v>
      </c>
      <c r="Q33" s="206">
        <v>4421</v>
      </c>
    </row>
    <row r="34" spans="2:17" x14ac:dyDescent="0.2">
      <c r="B34" s="69" t="s">
        <v>4</v>
      </c>
      <c r="C34" s="53">
        <v>3118</v>
      </c>
      <c r="D34" s="37">
        <v>3360</v>
      </c>
      <c r="E34" s="37">
        <v>3290</v>
      </c>
      <c r="F34" s="54">
        <v>3296</v>
      </c>
      <c r="G34" s="55">
        <v>3297</v>
      </c>
      <c r="H34" s="38">
        <v>3383</v>
      </c>
      <c r="I34" s="70">
        <v>3291</v>
      </c>
      <c r="J34" s="166">
        <v>3298</v>
      </c>
      <c r="K34" s="208">
        <v>3361</v>
      </c>
      <c r="L34" s="204">
        <v>3384</v>
      </c>
      <c r="M34" s="204">
        <v>3257</v>
      </c>
      <c r="N34" s="204">
        <v>3240</v>
      </c>
      <c r="O34" s="204">
        <v>3423</v>
      </c>
      <c r="P34" s="204">
        <v>3538</v>
      </c>
      <c r="Q34" s="204">
        <v>3432</v>
      </c>
    </row>
    <row r="35" spans="2:17" x14ac:dyDescent="0.2">
      <c r="B35" s="71" t="s">
        <v>28</v>
      </c>
      <c r="C35" s="303">
        <v>2579</v>
      </c>
      <c r="D35" s="304">
        <v>2716</v>
      </c>
      <c r="E35" s="304">
        <v>2563</v>
      </c>
      <c r="F35" s="305">
        <v>2512</v>
      </c>
      <c r="G35" s="298">
        <v>2566</v>
      </c>
      <c r="H35" s="300">
        <v>2594</v>
      </c>
      <c r="I35" s="301">
        <v>2451</v>
      </c>
      <c r="J35" s="301">
        <v>2423</v>
      </c>
      <c r="K35" s="296">
        <v>2407</v>
      </c>
      <c r="L35" s="207"/>
      <c r="M35" s="207"/>
      <c r="N35" s="207"/>
      <c r="O35" s="207"/>
      <c r="P35" s="207"/>
      <c r="Q35" s="207"/>
    </row>
    <row r="36" spans="2:17" x14ac:dyDescent="0.2">
      <c r="B36" s="69" t="s">
        <v>12</v>
      </c>
      <c r="C36" s="303"/>
      <c r="D36" s="304"/>
      <c r="E36" s="304"/>
      <c r="F36" s="305"/>
      <c r="G36" s="298"/>
      <c r="H36" s="300"/>
      <c r="I36" s="301"/>
      <c r="J36" s="301"/>
      <c r="K36" s="296"/>
      <c r="L36" s="206">
        <v>2441</v>
      </c>
      <c r="M36" s="206">
        <v>2177</v>
      </c>
      <c r="N36" s="206">
        <v>2160</v>
      </c>
      <c r="O36" s="206">
        <v>2218</v>
      </c>
      <c r="P36" s="206">
        <v>2255</v>
      </c>
      <c r="Q36" s="206">
        <v>2212</v>
      </c>
    </row>
    <row r="37" spans="2:17" x14ac:dyDescent="0.2">
      <c r="B37" s="69" t="s">
        <v>125</v>
      </c>
      <c r="C37" s="53">
        <v>4517</v>
      </c>
      <c r="D37" s="37">
        <v>4785</v>
      </c>
      <c r="E37" s="37">
        <v>4650</v>
      </c>
      <c r="F37" s="54">
        <v>4678</v>
      </c>
      <c r="G37" s="55">
        <v>4743</v>
      </c>
      <c r="H37" s="38">
        <v>4919</v>
      </c>
      <c r="I37" s="70">
        <v>4734</v>
      </c>
      <c r="J37" s="166">
        <v>4777</v>
      </c>
      <c r="K37" s="208">
        <v>4920</v>
      </c>
      <c r="L37" s="204">
        <v>4948</v>
      </c>
      <c r="M37" s="204">
        <v>4735</v>
      </c>
      <c r="N37" s="204">
        <v>4737</v>
      </c>
      <c r="O37" s="204">
        <v>4925</v>
      </c>
      <c r="P37" s="204">
        <v>5043</v>
      </c>
      <c r="Q37" s="204">
        <v>4845</v>
      </c>
    </row>
    <row r="38" spans="2:17" x14ac:dyDescent="0.2">
      <c r="B38" s="52" t="s">
        <v>132</v>
      </c>
      <c r="C38" s="53">
        <v>99</v>
      </c>
      <c r="D38" s="37">
        <v>92</v>
      </c>
      <c r="E38" s="37">
        <v>93</v>
      </c>
      <c r="F38" s="54">
        <v>98</v>
      </c>
      <c r="G38" s="55">
        <v>104</v>
      </c>
      <c r="H38" s="38">
        <v>102</v>
      </c>
      <c r="I38" s="70">
        <v>100</v>
      </c>
      <c r="J38" s="166">
        <v>100</v>
      </c>
      <c r="K38" s="208">
        <v>97</v>
      </c>
      <c r="L38" s="16">
        <v>103</v>
      </c>
      <c r="M38" s="16">
        <v>121</v>
      </c>
      <c r="N38" s="204">
        <v>118</v>
      </c>
      <c r="O38" s="206">
        <v>132</v>
      </c>
      <c r="P38" s="206">
        <v>133</v>
      </c>
      <c r="Q38" s="206">
        <v>129</v>
      </c>
    </row>
    <row r="39" spans="2:17" x14ac:dyDescent="0.2">
      <c r="B39" s="69" t="s">
        <v>31</v>
      </c>
      <c r="C39" s="53">
        <v>409</v>
      </c>
      <c r="D39" s="37">
        <v>406</v>
      </c>
      <c r="E39" s="37">
        <v>389</v>
      </c>
      <c r="F39" s="54">
        <v>393</v>
      </c>
      <c r="G39" s="55">
        <v>383</v>
      </c>
      <c r="H39" s="38">
        <v>387</v>
      </c>
      <c r="I39" s="70">
        <v>403</v>
      </c>
      <c r="J39" s="166">
        <v>384</v>
      </c>
      <c r="K39" s="208">
        <v>375</v>
      </c>
      <c r="L39" s="16">
        <v>380</v>
      </c>
      <c r="M39" s="16">
        <v>476</v>
      </c>
      <c r="N39" s="204">
        <v>447</v>
      </c>
      <c r="O39" s="204">
        <v>471</v>
      </c>
      <c r="P39" s="204">
        <v>482</v>
      </c>
      <c r="Q39" s="204">
        <v>467</v>
      </c>
    </row>
    <row r="40" spans="2:17" x14ac:dyDescent="0.2">
      <c r="B40" s="69" t="s">
        <v>42</v>
      </c>
      <c r="C40" s="53">
        <v>111</v>
      </c>
      <c r="D40" s="37">
        <v>123</v>
      </c>
      <c r="E40" s="37">
        <v>103</v>
      </c>
      <c r="F40" s="54">
        <v>93</v>
      </c>
      <c r="G40" s="55">
        <v>94</v>
      </c>
      <c r="H40" s="38">
        <v>86</v>
      </c>
      <c r="I40" s="70">
        <v>92</v>
      </c>
      <c r="J40" s="166">
        <v>87</v>
      </c>
      <c r="K40" s="208">
        <v>106</v>
      </c>
      <c r="L40" s="16">
        <v>101</v>
      </c>
      <c r="M40" s="16">
        <v>110</v>
      </c>
      <c r="N40" s="16">
        <v>149</v>
      </c>
      <c r="O40" s="204">
        <v>194</v>
      </c>
      <c r="P40" s="204">
        <v>213</v>
      </c>
      <c r="Q40" s="204">
        <v>200</v>
      </c>
    </row>
    <row r="41" spans="2:17" x14ac:dyDescent="0.2">
      <c r="B41" s="71" t="s">
        <v>29</v>
      </c>
      <c r="C41" s="303">
        <v>1461</v>
      </c>
      <c r="D41" s="304">
        <v>1713</v>
      </c>
      <c r="E41" s="304">
        <v>1582</v>
      </c>
      <c r="F41" s="305">
        <v>1526</v>
      </c>
      <c r="G41" s="298">
        <v>1570</v>
      </c>
      <c r="H41" s="300">
        <v>1639</v>
      </c>
      <c r="I41" s="301">
        <v>1510</v>
      </c>
      <c r="J41" s="301">
        <v>1498</v>
      </c>
      <c r="K41" s="296">
        <v>1549</v>
      </c>
      <c r="L41" s="207"/>
      <c r="M41" s="207"/>
      <c r="N41" s="207"/>
      <c r="O41" s="207"/>
      <c r="P41" s="207"/>
      <c r="Q41" s="207"/>
    </row>
    <row r="42" spans="2:17" x14ac:dyDescent="0.2">
      <c r="B42" s="69" t="s">
        <v>5</v>
      </c>
      <c r="C42" s="303"/>
      <c r="D42" s="304"/>
      <c r="E42" s="304"/>
      <c r="F42" s="305"/>
      <c r="G42" s="298"/>
      <c r="H42" s="300"/>
      <c r="I42" s="301"/>
      <c r="J42" s="301"/>
      <c r="K42" s="296"/>
      <c r="L42" s="206">
        <v>1559</v>
      </c>
      <c r="M42" s="206">
        <v>1439</v>
      </c>
      <c r="N42" s="206">
        <v>1373</v>
      </c>
      <c r="O42" s="206">
        <v>1445</v>
      </c>
      <c r="P42" s="206">
        <v>1477</v>
      </c>
      <c r="Q42" s="206">
        <v>1351</v>
      </c>
    </row>
    <row r="43" spans="2:17" x14ac:dyDescent="0.2">
      <c r="B43" s="69" t="s">
        <v>6</v>
      </c>
      <c r="C43" s="53">
        <v>1808</v>
      </c>
      <c r="D43" s="37">
        <v>1842</v>
      </c>
      <c r="E43" s="37">
        <v>1758</v>
      </c>
      <c r="F43" s="54">
        <v>1795</v>
      </c>
      <c r="G43" s="55">
        <v>1812</v>
      </c>
      <c r="H43" s="38">
        <v>1914</v>
      </c>
      <c r="I43" s="70">
        <v>1821</v>
      </c>
      <c r="J43" s="166">
        <v>1786</v>
      </c>
      <c r="K43" s="208">
        <v>1884</v>
      </c>
      <c r="L43" s="204">
        <v>1876</v>
      </c>
      <c r="M43" s="204">
        <v>1813</v>
      </c>
      <c r="N43" s="204">
        <v>1814</v>
      </c>
      <c r="O43" s="204">
        <v>1949</v>
      </c>
      <c r="P43" s="204">
        <v>2026</v>
      </c>
      <c r="Q43" s="204">
        <v>1957</v>
      </c>
    </row>
    <row r="44" spans="2:17" x14ac:dyDescent="0.2">
      <c r="B44" s="69" t="s">
        <v>7</v>
      </c>
      <c r="C44" s="53">
        <v>2731</v>
      </c>
      <c r="D44" s="37">
        <v>2826</v>
      </c>
      <c r="E44" s="37">
        <v>2734</v>
      </c>
      <c r="F44" s="54">
        <v>2707</v>
      </c>
      <c r="G44" s="55">
        <v>2749</v>
      </c>
      <c r="H44" s="38">
        <v>2749</v>
      </c>
      <c r="I44" s="70">
        <v>2640</v>
      </c>
      <c r="J44" s="166">
        <v>2683</v>
      </c>
      <c r="K44" s="208">
        <v>2622</v>
      </c>
      <c r="L44" s="204">
        <v>2690</v>
      </c>
      <c r="M44" s="204">
        <v>2547</v>
      </c>
      <c r="N44" s="204">
        <v>2583</v>
      </c>
      <c r="O44" s="204">
        <v>2657</v>
      </c>
      <c r="P44" s="204">
        <v>2705</v>
      </c>
      <c r="Q44" s="204">
        <v>2643</v>
      </c>
    </row>
    <row r="45" spans="2:17" x14ac:dyDescent="0.2">
      <c r="B45" s="69" t="s">
        <v>8</v>
      </c>
      <c r="C45" s="53">
        <v>1715</v>
      </c>
      <c r="D45" s="37">
        <v>1741</v>
      </c>
      <c r="E45" s="37">
        <v>1724</v>
      </c>
      <c r="F45" s="54">
        <v>1746</v>
      </c>
      <c r="G45" s="55">
        <v>1759</v>
      </c>
      <c r="H45" s="38">
        <v>1786</v>
      </c>
      <c r="I45" s="70">
        <v>1809</v>
      </c>
      <c r="J45" s="166">
        <v>1804</v>
      </c>
      <c r="K45" s="208">
        <v>1850</v>
      </c>
      <c r="L45" s="204">
        <v>1848</v>
      </c>
      <c r="M45" s="204">
        <v>1820</v>
      </c>
      <c r="N45" s="204">
        <v>1841</v>
      </c>
      <c r="O45" s="204">
        <v>1889</v>
      </c>
      <c r="P45" s="204">
        <v>1918</v>
      </c>
      <c r="Q45" s="204">
        <v>1902</v>
      </c>
    </row>
    <row r="46" spans="2:17" x14ac:dyDescent="0.2">
      <c r="B46" s="71" t="s">
        <v>30</v>
      </c>
      <c r="C46" s="303">
        <v>3101</v>
      </c>
      <c r="D46" s="304">
        <v>3335</v>
      </c>
      <c r="E46" s="304">
        <v>3181</v>
      </c>
      <c r="F46" s="305">
        <v>3147</v>
      </c>
      <c r="G46" s="298">
        <v>3195</v>
      </c>
      <c r="H46" s="300">
        <v>3309</v>
      </c>
      <c r="I46" s="301">
        <v>3149</v>
      </c>
      <c r="J46" s="301">
        <v>3089</v>
      </c>
      <c r="K46" s="296">
        <v>3194</v>
      </c>
      <c r="L46" s="207"/>
      <c r="M46" s="207"/>
      <c r="N46" s="207"/>
      <c r="O46" s="207"/>
      <c r="P46" s="207"/>
      <c r="Q46" s="207"/>
    </row>
    <row r="47" spans="2:17" x14ac:dyDescent="0.2">
      <c r="B47" s="69" t="s">
        <v>24</v>
      </c>
      <c r="C47" s="303"/>
      <c r="D47" s="304"/>
      <c r="E47" s="304"/>
      <c r="F47" s="305"/>
      <c r="G47" s="298"/>
      <c r="H47" s="300"/>
      <c r="I47" s="301"/>
      <c r="J47" s="301"/>
      <c r="K47" s="296"/>
      <c r="L47" s="206">
        <v>3126</v>
      </c>
      <c r="M47" s="206">
        <v>2974</v>
      </c>
      <c r="N47" s="206">
        <v>2946</v>
      </c>
      <c r="O47" s="206">
        <v>3110</v>
      </c>
      <c r="P47" s="206">
        <v>3130</v>
      </c>
      <c r="Q47" s="206">
        <v>2978</v>
      </c>
    </row>
    <row r="48" spans="2:17" x14ac:dyDescent="0.2">
      <c r="B48" s="69" t="s">
        <v>9</v>
      </c>
      <c r="C48" s="53">
        <v>4614</v>
      </c>
      <c r="D48" s="37">
        <v>4787</v>
      </c>
      <c r="E48" s="37">
        <v>4617</v>
      </c>
      <c r="F48" s="54">
        <v>4627</v>
      </c>
      <c r="G48" s="55">
        <v>4695</v>
      </c>
      <c r="H48" s="38">
        <v>4779</v>
      </c>
      <c r="I48" s="70">
        <v>4631</v>
      </c>
      <c r="J48" s="166">
        <v>4682</v>
      </c>
      <c r="K48" s="208">
        <v>4711</v>
      </c>
      <c r="L48" s="204">
        <v>4847</v>
      </c>
      <c r="M48" s="204">
        <v>4645</v>
      </c>
      <c r="N48" s="204">
        <v>4665</v>
      </c>
      <c r="O48" s="204">
        <v>4830</v>
      </c>
      <c r="P48" s="204">
        <v>4996</v>
      </c>
      <c r="Q48" s="204">
        <v>4875</v>
      </c>
    </row>
    <row r="49" spans="2:17" x14ac:dyDescent="0.2">
      <c r="B49" s="71" t="s">
        <v>122</v>
      </c>
      <c r="C49" s="303">
        <v>1075</v>
      </c>
      <c r="D49" s="304">
        <v>1131</v>
      </c>
      <c r="E49" s="304">
        <v>1086</v>
      </c>
      <c r="F49" s="305">
        <v>1079</v>
      </c>
      <c r="G49" s="298">
        <v>1074</v>
      </c>
      <c r="H49" s="300">
        <v>1103</v>
      </c>
      <c r="I49" s="301">
        <v>1100</v>
      </c>
      <c r="J49" s="301">
        <v>1115</v>
      </c>
      <c r="K49" s="296">
        <v>1161</v>
      </c>
      <c r="L49" s="207"/>
      <c r="M49" s="207"/>
      <c r="N49" s="207"/>
      <c r="O49" s="207"/>
      <c r="P49" s="207"/>
      <c r="Q49" s="207"/>
    </row>
    <row r="50" spans="2:17" x14ac:dyDescent="0.2">
      <c r="B50" s="69" t="s">
        <v>44</v>
      </c>
      <c r="C50" s="303"/>
      <c r="D50" s="304"/>
      <c r="E50" s="304"/>
      <c r="F50" s="305"/>
      <c r="G50" s="298"/>
      <c r="H50" s="300"/>
      <c r="I50" s="301"/>
      <c r="J50" s="301"/>
      <c r="K50" s="296"/>
      <c r="L50" s="206">
        <v>1202</v>
      </c>
      <c r="M50" s="206">
        <v>1154</v>
      </c>
      <c r="N50" s="206">
        <v>1142</v>
      </c>
      <c r="O50" s="206">
        <v>1239</v>
      </c>
      <c r="P50" s="206">
        <v>1327</v>
      </c>
      <c r="Q50" s="206">
        <v>1299</v>
      </c>
    </row>
    <row r="51" spans="2:17" x14ac:dyDescent="0.2">
      <c r="B51" s="69" t="s">
        <v>45</v>
      </c>
      <c r="C51" s="53">
        <v>593</v>
      </c>
      <c r="D51" s="37">
        <v>626</v>
      </c>
      <c r="E51" s="37">
        <v>602</v>
      </c>
      <c r="F51" s="54">
        <v>627</v>
      </c>
      <c r="G51" s="55">
        <v>638</v>
      </c>
      <c r="H51" s="38">
        <v>646</v>
      </c>
      <c r="I51" s="70">
        <v>610</v>
      </c>
      <c r="J51" s="166">
        <v>607</v>
      </c>
      <c r="K51" s="208">
        <v>598</v>
      </c>
      <c r="L51" s="16">
        <v>605</v>
      </c>
      <c r="M51" s="16">
        <v>605</v>
      </c>
      <c r="N51" s="204">
        <v>618</v>
      </c>
      <c r="O51" s="204">
        <v>651</v>
      </c>
      <c r="P51" s="204">
        <v>622</v>
      </c>
      <c r="Q51" s="204">
        <v>666</v>
      </c>
    </row>
    <row r="52" spans="2:17" x14ac:dyDescent="0.2">
      <c r="B52" s="69" t="s">
        <v>32</v>
      </c>
      <c r="C52" s="53">
        <v>275</v>
      </c>
      <c r="D52" s="37">
        <v>288</v>
      </c>
      <c r="E52" s="37">
        <v>271</v>
      </c>
      <c r="F52" s="54">
        <v>268</v>
      </c>
      <c r="G52" s="55">
        <v>277</v>
      </c>
      <c r="H52" s="38">
        <v>270</v>
      </c>
      <c r="I52" s="70">
        <v>269</v>
      </c>
      <c r="J52" s="166">
        <v>281</v>
      </c>
      <c r="K52" s="208">
        <v>246</v>
      </c>
      <c r="L52" s="16">
        <v>242</v>
      </c>
      <c r="M52" s="16">
        <v>253</v>
      </c>
      <c r="N52" s="204">
        <v>248</v>
      </c>
      <c r="O52" s="204">
        <v>240</v>
      </c>
      <c r="P52" s="204">
        <v>254</v>
      </c>
      <c r="Q52" s="204">
        <v>241</v>
      </c>
    </row>
    <row r="53" spans="2:17" x14ac:dyDescent="0.2">
      <c r="B53" s="69" t="s">
        <v>33</v>
      </c>
      <c r="C53" s="53">
        <v>168</v>
      </c>
      <c r="D53" s="37">
        <v>178</v>
      </c>
      <c r="E53" s="37">
        <v>181</v>
      </c>
      <c r="F53" s="54">
        <v>181</v>
      </c>
      <c r="G53" s="55">
        <v>186</v>
      </c>
      <c r="H53" s="38">
        <v>173</v>
      </c>
      <c r="I53" s="70">
        <v>191</v>
      </c>
      <c r="J53" s="166">
        <v>186</v>
      </c>
      <c r="K53" s="208">
        <v>182</v>
      </c>
      <c r="L53" s="16">
        <v>180</v>
      </c>
      <c r="M53" s="16">
        <v>187</v>
      </c>
      <c r="N53" s="204">
        <v>177</v>
      </c>
      <c r="O53" s="204">
        <v>194</v>
      </c>
      <c r="P53" s="204">
        <v>205</v>
      </c>
      <c r="Q53" s="204">
        <v>199</v>
      </c>
    </row>
    <row r="54" spans="2:17" x14ac:dyDescent="0.2">
      <c r="B54" s="69" t="s">
        <v>34</v>
      </c>
      <c r="C54" s="53">
        <v>44</v>
      </c>
      <c r="D54" s="37">
        <v>46</v>
      </c>
      <c r="E54" s="37">
        <v>43</v>
      </c>
      <c r="F54" s="54">
        <v>47</v>
      </c>
      <c r="G54" s="55">
        <v>41</v>
      </c>
      <c r="H54" s="38">
        <v>53</v>
      </c>
      <c r="I54" s="70">
        <v>45</v>
      </c>
      <c r="J54" s="166">
        <v>34</v>
      </c>
      <c r="K54" s="208">
        <v>48</v>
      </c>
      <c r="L54" s="16">
        <v>37</v>
      </c>
      <c r="M54" s="16">
        <v>33</v>
      </c>
      <c r="N54" s="16">
        <v>30</v>
      </c>
      <c r="O54" s="16">
        <v>42</v>
      </c>
      <c r="P54" s="16">
        <v>39</v>
      </c>
      <c r="Q54" s="16">
        <v>43</v>
      </c>
    </row>
    <row r="55" spans="2:17" x14ac:dyDescent="0.2">
      <c r="B55" s="69" t="s">
        <v>46</v>
      </c>
      <c r="C55" s="58">
        <v>784</v>
      </c>
      <c r="D55" s="59">
        <v>839</v>
      </c>
      <c r="E55" s="59">
        <v>833</v>
      </c>
      <c r="F55" s="54">
        <v>835</v>
      </c>
      <c r="G55" s="55">
        <v>808</v>
      </c>
      <c r="H55" s="38">
        <v>819</v>
      </c>
      <c r="I55" s="70">
        <v>811</v>
      </c>
      <c r="J55" s="166">
        <v>793</v>
      </c>
      <c r="K55" s="208">
        <v>772</v>
      </c>
      <c r="L55" s="16">
        <v>753</v>
      </c>
      <c r="M55" s="16">
        <v>730</v>
      </c>
      <c r="N55" s="204">
        <v>754</v>
      </c>
      <c r="O55" s="204">
        <v>826</v>
      </c>
      <c r="P55" s="204">
        <v>835</v>
      </c>
      <c r="Q55" s="204">
        <v>787</v>
      </c>
    </row>
    <row r="56" spans="2:17" x14ac:dyDescent="0.2">
      <c r="B56" s="72" t="s">
        <v>82</v>
      </c>
      <c r="C56" s="63">
        <v>7715</v>
      </c>
      <c r="D56" s="63">
        <v>8122</v>
      </c>
      <c r="E56" s="63">
        <v>7798</v>
      </c>
      <c r="F56" s="63">
        <v>7774</v>
      </c>
      <c r="G56" s="64">
        <v>7890</v>
      </c>
      <c r="H56" s="42">
        <v>8088</v>
      </c>
      <c r="I56" s="73">
        <v>7780</v>
      </c>
      <c r="J56" s="73">
        <v>7771</v>
      </c>
      <c r="K56" s="209">
        <v>7905</v>
      </c>
      <c r="L56" s="211">
        <v>7973</v>
      </c>
      <c r="M56" s="211">
        <v>7619</v>
      </c>
      <c r="N56" s="211">
        <v>7611</v>
      </c>
      <c r="O56" s="211">
        <v>7940</v>
      </c>
      <c r="P56" s="211">
        <v>8126</v>
      </c>
      <c r="Q56" s="211">
        <v>7853</v>
      </c>
    </row>
    <row r="58" spans="2:17" ht="15" x14ac:dyDescent="0.2">
      <c r="B58" s="34" t="s">
        <v>115</v>
      </c>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577</v>
      </c>
      <c r="D61" s="308">
        <v>568</v>
      </c>
      <c r="E61" s="308">
        <v>546</v>
      </c>
      <c r="F61" s="311">
        <v>511</v>
      </c>
      <c r="G61" s="297">
        <v>514</v>
      </c>
      <c r="H61" s="299">
        <v>503</v>
      </c>
      <c r="I61" s="302">
        <v>494</v>
      </c>
      <c r="J61" s="302">
        <v>490</v>
      </c>
      <c r="K61" s="295">
        <v>478</v>
      </c>
      <c r="L61" s="205"/>
      <c r="M61" s="205"/>
      <c r="N61" s="205"/>
      <c r="O61" s="205"/>
      <c r="P61" s="205"/>
      <c r="Q61" s="205"/>
    </row>
    <row r="62" spans="2:17" x14ac:dyDescent="0.2">
      <c r="B62" s="69" t="s">
        <v>3</v>
      </c>
      <c r="C62" s="303"/>
      <c r="D62" s="304"/>
      <c r="E62" s="304"/>
      <c r="F62" s="305"/>
      <c r="G62" s="298"/>
      <c r="H62" s="300"/>
      <c r="I62" s="301"/>
      <c r="J62" s="301"/>
      <c r="K62" s="296"/>
      <c r="L62" s="207">
        <v>479</v>
      </c>
      <c r="M62" s="207">
        <v>462</v>
      </c>
      <c r="N62" s="206">
        <v>456</v>
      </c>
      <c r="O62" s="206">
        <v>453</v>
      </c>
      <c r="P62" s="206">
        <v>475</v>
      </c>
      <c r="Q62" s="206">
        <v>460</v>
      </c>
    </row>
    <row r="63" spans="2:17" x14ac:dyDescent="0.2">
      <c r="B63" s="69" t="s">
        <v>4</v>
      </c>
      <c r="C63" s="53">
        <v>4321</v>
      </c>
      <c r="D63" s="37">
        <v>4189</v>
      </c>
      <c r="E63" s="37">
        <v>4171</v>
      </c>
      <c r="F63" s="54">
        <v>4095</v>
      </c>
      <c r="G63" s="55">
        <v>4019</v>
      </c>
      <c r="H63" s="38">
        <v>4030</v>
      </c>
      <c r="I63" s="70">
        <v>3923</v>
      </c>
      <c r="J63" s="166">
        <v>3857</v>
      </c>
      <c r="K63" s="208">
        <v>3700</v>
      </c>
      <c r="L63" s="204">
        <v>3759</v>
      </c>
      <c r="M63" s="204">
        <v>3721</v>
      </c>
      <c r="N63" s="204">
        <v>3691</v>
      </c>
      <c r="O63" s="204">
        <v>3724</v>
      </c>
      <c r="P63" s="204">
        <v>3767</v>
      </c>
      <c r="Q63" s="204">
        <v>3660</v>
      </c>
    </row>
    <row r="64" spans="2:17" x14ac:dyDescent="0.2">
      <c r="B64" s="71" t="s">
        <v>28</v>
      </c>
      <c r="C64" s="303">
        <v>1145</v>
      </c>
      <c r="D64" s="304">
        <v>1106</v>
      </c>
      <c r="E64" s="304">
        <v>1092</v>
      </c>
      <c r="F64" s="305">
        <v>1059</v>
      </c>
      <c r="G64" s="298">
        <v>1042</v>
      </c>
      <c r="H64" s="300">
        <v>1024</v>
      </c>
      <c r="I64" s="301">
        <v>965</v>
      </c>
      <c r="J64" s="301">
        <v>939</v>
      </c>
      <c r="K64" s="296">
        <v>885</v>
      </c>
      <c r="L64" s="207"/>
      <c r="M64" s="207"/>
      <c r="N64" s="207"/>
      <c r="O64" s="207"/>
      <c r="P64" s="207"/>
      <c r="Q64" s="207"/>
    </row>
    <row r="65" spans="2:17" x14ac:dyDescent="0.2">
      <c r="B65" s="69" t="s">
        <v>12</v>
      </c>
      <c r="C65" s="303"/>
      <c r="D65" s="304"/>
      <c r="E65" s="304"/>
      <c r="F65" s="305"/>
      <c r="G65" s="298"/>
      <c r="H65" s="300"/>
      <c r="I65" s="301"/>
      <c r="J65" s="301"/>
      <c r="K65" s="296"/>
      <c r="L65" s="207">
        <v>926</v>
      </c>
      <c r="M65" s="207">
        <v>863</v>
      </c>
      <c r="N65" s="206">
        <v>865</v>
      </c>
      <c r="O65" s="207">
        <v>858</v>
      </c>
      <c r="P65" s="207">
        <v>869</v>
      </c>
      <c r="Q65" s="207">
        <v>832</v>
      </c>
    </row>
    <row r="66" spans="2:17" x14ac:dyDescent="0.2">
      <c r="B66" s="69" t="s">
        <v>125</v>
      </c>
      <c r="C66" s="53">
        <v>3488</v>
      </c>
      <c r="D66" s="37">
        <v>3400</v>
      </c>
      <c r="E66" s="37">
        <v>3364</v>
      </c>
      <c r="F66" s="54">
        <v>3290</v>
      </c>
      <c r="G66" s="55">
        <v>3254</v>
      </c>
      <c r="H66" s="38">
        <v>3264</v>
      </c>
      <c r="I66" s="70">
        <v>3199</v>
      </c>
      <c r="J66" s="166">
        <v>3159</v>
      </c>
      <c r="K66" s="208">
        <v>3044</v>
      </c>
      <c r="L66" s="204">
        <v>3055</v>
      </c>
      <c r="M66" s="204">
        <v>3016</v>
      </c>
      <c r="N66" s="204">
        <v>2980</v>
      </c>
      <c r="O66" s="204">
        <v>2997</v>
      </c>
      <c r="P66" s="204">
        <v>3033</v>
      </c>
      <c r="Q66" s="204">
        <v>2947</v>
      </c>
    </row>
    <row r="67" spans="2:17" x14ac:dyDescent="0.2">
      <c r="B67" s="52" t="s">
        <v>132</v>
      </c>
      <c r="C67" s="53">
        <v>62</v>
      </c>
      <c r="D67" s="37">
        <v>58</v>
      </c>
      <c r="E67" s="37">
        <v>67</v>
      </c>
      <c r="F67" s="54">
        <v>66</v>
      </c>
      <c r="G67" s="55">
        <v>56</v>
      </c>
      <c r="H67" s="38">
        <v>62</v>
      </c>
      <c r="I67" s="70">
        <v>63</v>
      </c>
      <c r="J67" s="166">
        <v>58</v>
      </c>
      <c r="K67" s="208">
        <v>63</v>
      </c>
      <c r="L67" s="16">
        <v>63</v>
      </c>
      <c r="M67" s="16">
        <v>81</v>
      </c>
      <c r="N67" s="204">
        <v>79</v>
      </c>
      <c r="O67" s="204">
        <v>86</v>
      </c>
      <c r="P67" s="204">
        <v>89</v>
      </c>
      <c r="Q67" s="204">
        <v>90</v>
      </c>
    </row>
    <row r="68" spans="2:17" x14ac:dyDescent="0.2">
      <c r="B68" s="69" t="s">
        <v>31</v>
      </c>
      <c r="C68" s="53">
        <v>156</v>
      </c>
      <c r="D68" s="37">
        <v>154</v>
      </c>
      <c r="E68" s="37">
        <v>152</v>
      </c>
      <c r="F68" s="54">
        <v>151</v>
      </c>
      <c r="G68" s="55">
        <v>142</v>
      </c>
      <c r="H68" s="38">
        <v>146</v>
      </c>
      <c r="I68" s="70">
        <v>151</v>
      </c>
      <c r="J68" s="166">
        <v>154</v>
      </c>
      <c r="K68" s="208">
        <v>149</v>
      </c>
      <c r="L68" s="16">
        <v>157</v>
      </c>
      <c r="M68" s="16">
        <v>178</v>
      </c>
      <c r="N68" s="204">
        <v>176</v>
      </c>
      <c r="O68" s="204">
        <v>179</v>
      </c>
      <c r="P68" s="204">
        <v>188</v>
      </c>
      <c r="Q68" s="204">
        <v>190</v>
      </c>
    </row>
    <row r="69" spans="2:17" x14ac:dyDescent="0.2">
      <c r="B69" s="69" t="s">
        <v>42</v>
      </c>
      <c r="C69" s="53">
        <v>47</v>
      </c>
      <c r="D69" s="37">
        <v>39</v>
      </c>
      <c r="E69" s="37">
        <v>42</v>
      </c>
      <c r="F69" s="54">
        <v>40</v>
      </c>
      <c r="G69" s="55">
        <v>39</v>
      </c>
      <c r="H69" s="38">
        <v>37</v>
      </c>
      <c r="I69" s="70">
        <v>39</v>
      </c>
      <c r="J69" s="166">
        <v>37</v>
      </c>
      <c r="K69" s="208">
        <v>37</v>
      </c>
      <c r="L69" s="16">
        <v>37</v>
      </c>
      <c r="M69" s="16">
        <v>45</v>
      </c>
      <c r="N69" s="16">
        <v>47</v>
      </c>
      <c r="O69" s="204">
        <v>57</v>
      </c>
      <c r="P69" s="204">
        <v>63</v>
      </c>
      <c r="Q69" s="204">
        <v>61</v>
      </c>
    </row>
    <row r="70" spans="2:17" x14ac:dyDescent="0.2">
      <c r="B70" s="71" t="s">
        <v>29</v>
      </c>
      <c r="C70" s="303">
        <v>1076</v>
      </c>
      <c r="D70" s="304">
        <v>1044</v>
      </c>
      <c r="E70" s="304">
        <v>1030</v>
      </c>
      <c r="F70" s="305">
        <v>1007</v>
      </c>
      <c r="G70" s="298">
        <v>960</v>
      </c>
      <c r="H70" s="300">
        <v>942</v>
      </c>
      <c r="I70" s="301">
        <v>925</v>
      </c>
      <c r="J70" s="301">
        <v>895</v>
      </c>
      <c r="K70" s="296">
        <v>851</v>
      </c>
      <c r="L70" s="207"/>
      <c r="M70" s="207"/>
      <c r="N70" s="207"/>
      <c r="O70" s="207"/>
      <c r="P70" s="207"/>
      <c r="Q70" s="207"/>
    </row>
    <row r="71" spans="2:17" x14ac:dyDescent="0.2">
      <c r="B71" s="69" t="s">
        <v>5</v>
      </c>
      <c r="C71" s="303"/>
      <c r="D71" s="304"/>
      <c r="E71" s="304"/>
      <c r="F71" s="305"/>
      <c r="G71" s="298"/>
      <c r="H71" s="300"/>
      <c r="I71" s="301"/>
      <c r="J71" s="301"/>
      <c r="K71" s="296"/>
      <c r="L71" s="207">
        <v>837</v>
      </c>
      <c r="M71" s="207">
        <v>829</v>
      </c>
      <c r="N71" s="206">
        <v>804</v>
      </c>
      <c r="O71" s="206">
        <v>811</v>
      </c>
      <c r="P71" s="206">
        <v>792</v>
      </c>
      <c r="Q71" s="206">
        <v>742</v>
      </c>
    </row>
    <row r="72" spans="2:17" x14ac:dyDescent="0.2">
      <c r="B72" s="69" t="s">
        <v>6</v>
      </c>
      <c r="C72" s="53">
        <v>2552</v>
      </c>
      <c r="D72" s="37">
        <v>2478</v>
      </c>
      <c r="E72" s="37">
        <v>2472</v>
      </c>
      <c r="F72" s="54">
        <v>2433</v>
      </c>
      <c r="G72" s="55">
        <v>2409</v>
      </c>
      <c r="H72" s="38">
        <v>2448</v>
      </c>
      <c r="I72" s="70">
        <v>2392</v>
      </c>
      <c r="J72" s="166">
        <v>2381</v>
      </c>
      <c r="K72" s="208">
        <v>2309</v>
      </c>
      <c r="L72" s="204">
        <v>2379</v>
      </c>
      <c r="M72" s="204">
        <v>2330</v>
      </c>
      <c r="N72" s="204">
        <v>2347</v>
      </c>
      <c r="O72" s="204">
        <v>2373</v>
      </c>
      <c r="P72" s="204">
        <v>2443</v>
      </c>
      <c r="Q72" s="204">
        <v>2391</v>
      </c>
    </row>
    <row r="73" spans="2:17" x14ac:dyDescent="0.2">
      <c r="B73" s="69" t="s">
        <v>7</v>
      </c>
      <c r="C73" s="53">
        <v>1176</v>
      </c>
      <c r="D73" s="37">
        <v>1139</v>
      </c>
      <c r="E73" s="37">
        <v>1124</v>
      </c>
      <c r="F73" s="54">
        <v>1068</v>
      </c>
      <c r="G73" s="55">
        <v>1063</v>
      </c>
      <c r="H73" s="38">
        <v>1050</v>
      </c>
      <c r="I73" s="70">
        <v>1011</v>
      </c>
      <c r="J73" s="166">
        <v>977</v>
      </c>
      <c r="K73" s="208">
        <v>931</v>
      </c>
      <c r="L73" s="16">
        <v>928</v>
      </c>
      <c r="M73" s="16">
        <v>934</v>
      </c>
      <c r="N73" s="204">
        <v>912</v>
      </c>
      <c r="O73" s="206">
        <v>915</v>
      </c>
      <c r="P73" s="206">
        <v>925</v>
      </c>
      <c r="Q73" s="206">
        <v>901</v>
      </c>
    </row>
    <row r="74" spans="2:17" x14ac:dyDescent="0.2">
      <c r="B74" s="69" t="s">
        <v>8</v>
      </c>
      <c r="C74" s="53">
        <v>94</v>
      </c>
      <c r="D74" s="37">
        <v>96</v>
      </c>
      <c r="E74" s="37">
        <v>91</v>
      </c>
      <c r="F74" s="54">
        <v>98</v>
      </c>
      <c r="G74" s="55">
        <v>101</v>
      </c>
      <c r="H74" s="38">
        <v>93</v>
      </c>
      <c r="I74" s="70">
        <v>89</v>
      </c>
      <c r="J74" s="166">
        <v>94</v>
      </c>
      <c r="K74" s="208">
        <v>87</v>
      </c>
      <c r="L74" s="16">
        <v>94</v>
      </c>
      <c r="M74" s="16">
        <v>90</v>
      </c>
      <c r="N74" s="16">
        <v>84</v>
      </c>
      <c r="O74" s="204">
        <v>78</v>
      </c>
      <c r="P74" s="204">
        <v>82</v>
      </c>
      <c r="Q74" s="204">
        <v>86</v>
      </c>
    </row>
    <row r="75" spans="2:17" x14ac:dyDescent="0.2">
      <c r="B75" s="71" t="s">
        <v>30</v>
      </c>
      <c r="C75" s="303">
        <v>808</v>
      </c>
      <c r="D75" s="304">
        <v>779</v>
      </c>
      <c r="E75" s="304">
        <v>813</v>
      </c>
      <c r="F75" s="305">
        <v>819</v>
      </c>
      <c r="G75" s="298">
        <v>837</v>
      </c>
      <c r="H75" s="300">
        <v>865</v>
      </c>
      <c r="I75" s="301">
        <v>885</v>
      </c>
      <c r="J75" s="301">
        <v>884</v>
      </c>
      <c r="K75" s="296">
        <v>819</v>
      </c>
      <c r="L75" s="207"/>
      <c r="M75" s="207"/>
      <c r="N75" s="207"/>
      <c r="O75" s="207"/>
      <c r="P75" s="207"/>
      <c r="Q75" s="207"/>
    </row>
    <row r="76" spans="2:17" x14ac:dyDescent="0.2">
      <c r="B76" s="69" t="s">
        <v>24</v>
      </c>
      <c r="C76" s="303"/>
      <c r="D76" s="304"/>
      <c r="E76" s="304"/>
      <c r="F76" s="305"/>
      <c r="G76" s="298"/>
      <c r="H76" s="300"/>
      <c r="I76" s="301"/>
      <c r="J76" s="301"/>
      <c r="K76" s="296"/>
      <c r="L76" s="207">
        <v>816</v>
      </c>
      <c r="M76" s="207">
        <v>820</v>
      </c>
      <c r="N76" s="206">
        <v>847</v>
      </c>
      <c r="O76" s="206">
        <v>846</v>
      </c>
      <c r="P76" s="206">
        <v>864</v>
      </c>
      <c r="Q76" s="206">
        <v>859</v>
      </c>
    </row>
    <row r="77" spans="2:17" x14ac:dyDescent="0.2">
      <c r="B77" s="69" t="s">
        <v>9</v>
      </c>
      <c r="C77" s="53">
        <v>4090</v>
      </c>
      <c r="D77" s="37">
        <v>3978</v>
      </c>
      <c r="E77" s="37">
        <v>3904</v>
      </c>
      <c r="F77" s="54">
        <v>3787</v>
      </c>
      <c r="G77" s="55">
        <v>3696</v>
      </c>
      <c r="H77" s="38">
        <v>3668</v>
      </c>
      <c r="I77" s="70">
        <v>3532</v>
      </c>
      <c r="J77" s="166">
        <v>3463</v>
      </c>
      <c r="K77" s="208">
        <v>3359</v>
      </c>
      <c r="L77" s="204">
        <v>3422</v>
      </c>
      <c r="M77" s="204">
        <v>3363</v>
      </c>
      <c r="N77" s="204">
        <v>3300</v>
      </c>
      <c r="O77" s="204">
        <v>3331</v>
      </c>
      <c r="P77" s="204">
        <v>3378</v>
      </c>
      <c r="Q77" s="204">
        <v>3261</v>
      </c>
    </row>
    <row r="78" spans="2:17" x14ac:dyDescent="0.2">
      <c r="B78" s="71" t="s">
        <v>35</v>
      </c>
      <c r="C78" s="303">
        <v>2764</v>
      </c>
      <c r="D78" s="304">
        <v>2670</v>
      </c>
      <c r="E78" s="304">
        <v>2668</v>
      </c>
      <c r="F78" s="305">
        <v>2628</v>
      </c>
      <c r="G78" s="298">
        <v>2591</v>
      </c>
      <c r="H78" s="300">
        <v>2585</v>
      </c>
      <c r="I78" s="301">
        <v>2505</v>
      </c>
      <c r="J78" s="301">
        <v>2456</v>
      </c>
      <c r="K78" s="296">
        <v>2337</v>
      </c>
      <c r="L78" s="207"/>
      <c r="M78" s="207"/>
      <c r="N78" s="206"/>
      <c r="O78" s="207"/>
      <c r="P78" s="207"/>
      <c r="Q78" s="207"/>
    </row>
    <row r="79" spans="2:17" x14ac:dyDescent="0.2">
      <c r="B79" s="69" t="s">
        <v>25</v>
      </c>
      <c r="C79" s="303"/>
      <c r="D79" s="304"/>
      <c r="E79" s="304"/>
      <c r="F79" s="305"/>
      <c r="G79" s="298"/>
      <c r="H79" s="300"/>
      <c r="I79" s="301"/>
      <c r="J79" s="301"/>
      <c r="K79" s="296"/>
      <c r="L79" s="206">
        <v>2332</v>
      </c>
      <c r="M79" s="206">
        <v>2296</v>
      </c>
      <c r="N79" s="206">
        <v>2267</v>
      </c>
      <c r="O79" s="206">
        <v>2324</v>
      </c>
      <c r="P79" s="206">
        <v>2307</v>
      </c>
      <c r="Q79" s="206">
        <v>2240</v>
      </c>
    </row>
    <row r="80" spans="2:17" x14ac:dyDescent="0.2">
      <c r="B80" s="69" t="s">
        <v>26</v>
      </c>
      <c r="C80" s="58">
        <v>2126</v>
      </c>
      <c r="D80" s="59">
        <v>2081</v>
      </c>
      <c r="E80" s="59">
        <v>2039</v>
      </c>
      <c r="F80" s="54">
        <v>1971</v>
      </c>
      <c r="G80" s="55">
        <v>1938</v>
      </c>
      <c r="H80" s="38">
        <v>1942</v>
      </c>
      <c r="I80" s="70">
        <v>1907</v>
      </c>
      <c r="J80" s="166">
        <v>1887</v>
      </c>
      <c r="K80" s="208">
        <v>1836</v>
      </c>
      <c r="L80" s="204">
        <v>1899</v>
      </c>
      <c r="M80" s="204">
        <v>1886</v>
      </c>
      <c r="N80" s="204">
        <v>1877</v>
      </c>
      <c r="O80" s="204">
        <v>1849</v>
      </c>
      <c r="P80" s="204">
        <v>1926</v>
      </c>
      <c r="Q80" s="204">
        <v>1872</v>
      </c>
    </row>
    <row r="81" spans="2:17" x14ac:dyDescent="0.2">
      <c r="B81" s="72" t="s">
        <v>83</v>
      </c>
      <c r="C81" s="63">
        <v>4898</v>
      </c>
      <c r="D81" s="63">
        <v>4757</v>
      </c>
      <c r="E81" s="63">
        <v>4717</v>
      </c>
      <c r="F81" s="63">
        <v>4606</v>
      </c>
      <c r="G81" s="64">
        <v>4533</v>
      </c>
      <c r="H81" s="42">
        <v>4533</v>
      </c>
      <c r="I81" s="73">
        <v>4417</v>
      </c>
      <c r="J81" s="73">
        <v>4347</v>
      </c>
      <c r="K81" s="209">
        <v>4178</v>
      </c>
      <c r="L81" s="211">
        <v>4238</v>
      </c>
      <c r="M81" s="211">
        <v>4183</v>
      </c>
      <c r="N81" s="211">
        <v>4147</v>
      </c>
      <c r="O81" s="215">
        <v>4177</v>
      </c>
      <c r="P81" s="215">
        <v>4242</v>
      </c>
      <c r="Q81" s="215">
        <v>4120</v>
      </c>
    </row>
    <row r="82" spans="2:17" x14ac:dyDescent="0.2">
      <c r="B82" s="46"/>
      <c r="C82" s="65"/>
      <c r="D82" s="65"/>
    </row>
    <row r="84" spans="2:17" ht="15" x14ac:dyDescent="0.2">
      <c r="B84" s="34" t="s">
        <v>116</v>
      </c>
    </row>
    <row r="86" spans="2:17" x14ac:dyDescent="0.2">
      <c r="B86" s="231" t="s">
        <v>146</v>
      </c>
      <c r="C86" s="49">
        <v>41518</v>
      </c>
      <c r="D86" s="49">
        <v>41609</v>
      </c>
      <c r="E86" s="49">
        <v>41699</v>
      </c>
      <c r="F86" s="49">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12">
        <v>4058</v>
      </c>
      <c r="D87" s="308">
        <v>4091</v>
      </c>
      <c r="E87" s="308">
        <v>4114</v>
      </c>
      <c r="F87" s="311">
        <v>4094</v>
      </c>
      <c r="G87" s="297">
        <v>4094</v>
      </c>
      <c r="H87" s="299">
        <v>4087</v>
      </c>
      <c r="I87" s="302">
        <v>4036</v>
      </c>
      <c r="J87" s="302">
        <v>4077</v>
      </c>
      <c r="K87" s="295">
        <v>4049</v>
      </c>
      <c r="L87" s="205"/>
      <c r="M87" s="205"/>
      <c r="N87" s="205"/>
      <c r="O87" s="205"/>
      <c r="P87" s="205"/>
      <c r="Q87" s="205"/>
    </row>
    <row r="88" spans="2:17" x14ac:dyDescent="0.2">
      <c r="B88" s="69" t="s">
        <v>47</v>
      </c>
      <c r="C88" s="303"/>
      <c r="D88" s="304"/>
      <c r="E88" s="304"/>
      <c r="F88" s="305"/>
      <c r="G88" s="298"/>
      <c r="H88" s="300"/>
      <c r="I88" s="301"/>
      <c r="J88" s="301"/>
      <c r="K88" s="296"/>
      <c r="L88" s="206">
        <v>4048</v>
      </c>
      <c r="M88" s="206">
        <v>4022</v>
      </c>
      <c r="N88" s="206">
        <v>3976</v>
      </c>
      <c r="O88" s="206">
        <v>3981</v>
      </c>
      <c r="P88" s="206">
        <v>3971</v>
      </c>
      <c r="Q88" s="206">
        <v>3943</v>
      </c>
    </row>
    <row r="89" spans="2:17" x14ac:dyDescent="0.2">
      <c r="B89" s="69" t="s">
        <v>41</v>
      </c>
      <c r="C89" s="53">
        <v>575</v>
      </c>
      <c r="D89" s="37">
        <v>593</v>
      </c>
      <c r="E89" s="37">
        <v>567</v>
      </c>
      <c r="F89" s="54">
        <v>572</v>
      </c>
      <c r="G89" s="55">
        <v>571</v>
      </c>
      <c r="H89" s="38">
        <v>561</v>
      </c>
      <c r="I89" s="70">
        <v>542</v>
      </c>
      <c r="J89" s="166">
        <v>557</v>
      </c>
      <c r="K89" s="208">
        <v>564</v>
      </c>
      <c r="L89" s="16">
        <v>555</v>
      </c>
      <c r="M89" s="16">
        <v>560</v>
      </c>
      <c r="N89" s="204">
        <v>546</v>
      </c>
      <c r="O89" s="204">
        <v>522</v>
      </c>
      <c r="P89" s="204">
        <v>535</v>
      </c>
      <c r="Q89" s="204">
        <v>511</v>
      </c>
    </row>
    <row r="90" spans="2:17" x14ac:dyDescent="0.2">
      <c r="B90" s="71" t="s">
        <v>2</v>
      </c>
      <c r="C90" s="303">
        <v>2569</v>
      </c>
      <c r="D90" s="304">
        <v>2574</v>
      </c>
      <c r="E90" s="304">
        <v>2571</v>
      </c>
      <c r="F90" s="305">
        <v>2553</v>
      </c>
      <c r="G90" s="298">
        <v>2564</v>
      </c>
      <c r="H90" s="300">
        <v>2559</v>
      </c>
      <c r="I90" s="301">
        <v>2526</v>
      </c>
      <c r="J90" s="301">
        <v>2545</v>
      </c>
      <c r="K90" s="296">
        <v>2536</v>
      </c>
      <c r="L90" s="207"/>
      <c r="M90" s="207"/>
      <c r="N90" s="207"/>
      <c r="O90" s="207"/>
      <c r="P90" s="207"/>
      <c r="Q90" s="207"/>
    </row>
    <row r="91" spans="2:17" x14ac:dyDescent="0.2">
      <c r="B91" s="69" t="s">
        <v>3</v>
      </c>
      <c r="C91" s="303"/>
      <c r="D91" s="304"/>
      <c r="E91" s="304"/>
      <c r="F91" s="305"/>
      <c r="G91" s="298"/>
      <c r="H91" s="300"/>
      <c r="I91" s="301"/>
      <c r="J91" s="301"/>
      <c r="K91" s="296"/>
      <c r="L91" s="206">
        <v>2525</v>
      </c>
      <c r="M91" s="206">
        <v>2493</v>
      </c>
      <c r="N91" s="206">
        <v>2456</v>
      </c>
      <c r="O91" s="206">
        <v>2447</v>
      </c>
      <c r="P91" s="206">
        <v>2446</v>
      </c>
      <c r="Q91" s="206">
        <v>2404</v>
      </c>
    </row>
    <row r="92" spans="2:17" x14ac:dyDescent="0.2">
      <c r="B92" s="69" t="s">
        <v>4</v>
      </c>
      <c r="C92" s="53">
        <v>2064</v>
      </c>
      <c r="D92" s="37">
        <v>2110</v>
      </c>
      <c r="E92" s="37">
        <v>2110</v>
      </c>
      <c r="F92" s="54">
        <v>2113</v>
      </c>
      <c r="G92" s="55">
        <v>2101</v>
      </c>
      <c r="H92" s="38">
        <v>2089</v>
      </c>
      <c r="I92" s="70">
        <v>2052</v>
      </c>
      <c r="J92" s="166">
        <v>2089</v>
      </c>
      <c r="K92" s="208">
        <v>2077</v>
      </c>
      <c r="L92" s="204">
        <v>2078</v>
      </c>
      <c r="M92" s="204">
        <v>2089</v>
      </c>
      <c r="N92" s="204">
        <v>2066</v>
      </c>
      <c r="O92" s="204">
        <v>2056</v>
      </c>
      <c r="P92" s="204">
        <v>2060</v>
      </c>
      <c r="Q92" s="204">
        <v>2050</v>
      </c>
    </row>
    <row r="93" spans="2:17" x14ac:dyDescent="0.2">
      <c r="B93" s="71" t="s">
        <v>28</v>
      </c>
      <c r="C93" s="303">
        <v>1914</v>
      </c>
      <c r="D93" s="304">
        <v>1937</v>
      </c>
      <c r="E93" s="304">
        <v>1933</v>
      </c>
      <c r="F93" s="305">
        <v>1921</v>
      </c>
      <c r="G93" s="298">
        <v>1911</v>
      </c>
      <c r="H93" s="300">
        <v>1902</v>
      </c>
      <c r="I93" s="301">
        <v>1864</v>
      </c>
      <c r="J93" s="301">
        <v>1893</v>
      </c>
      <c r="K93" s="296">
        <v>1883</v>
      </c>
      <c r="L93" s="207"/>
      <c r="M93" s="207"/>
      <c r="N93" s="207"/>
      <c r="O93" s="207"/>
      <c r="P93" s="207"/>
      <c r="Q93" s="207"/>
    </row>
    <row r="94" spans="2:17" x14ac:dyDescent="0.2">
      <c r="B94" s="69" t="s">
        <v>12</v>
      </c>
      <c r="C94" s="303"/>
      <c r="D94" s="304"/>
      <c r="E94" s="304"/>
      <c r="F94" s="305"/>
      <c r="G94" s="298"/>
      <c r="H94" s="300"/>
      <c r="I94" s="301"/>
      <c r="J94" s="301"/>
      <c r="K94" s="296"/>
      <c r="L94" s="206">
        <v>1902</v>
      </c>
      <c r="M94" s="206">
        <v>1843</v>
      </c>
      <c r="N94" s="206">
        <v>1813</v>
      </c>
      <c r="O94" s="206">
        <v>1807</v>
      </c>
      <c r="P94" s="206">
        <v>1804</v>
      </c>
      <c r="Q94" s="206">
        <v>1791</v>
      </c>
    </row>
    <row r="95" spans="2:17" x14ac:dyDescent="0.2">
      <c r="B95" s="69" t="s">
        <v>125</v>
      </c>
      <c r="C95" s="53">
        <v>2279</v>
      </c>
      <c r="D95" s="37">
        <v>2296</v>
      </c>
      <c r="E95" s="37">
        <v>2304</v>
      </c>
      <c r="F95" s="54">
        <v>2302</v>
      </c>
      <c r="G95" s="55">
        <v>2310</v>
      </c>
      <c r="H95" s="38">
        <v>2301</v>
      </c>
      <c r="I95" s="70">
        <v>2279</v>
      </c>
      <c r="J95" s="166">
        <v>2301</v>
      </c>
      <c r="K95" s="208">
        <v>2293</v>
      </c>
      <c r="L95" s="204">
        <v>2269</v>
      </c>
      <c r="M95" s="204">
        <v>2245</v>
      </c>
      <c r="N95" s="204">
        <v>2219</v>
      </c>
      <c r="O95" s="204">
        <v>2192</v>
      </c>
      <c r="P95" s="204">
        <v>2195</v>
      </c>
      <c r="Q95" s="204">
        <v>2151</v>
      </c>
    </row>
    <row r="96" spans="2:17" x14ac:dyDescent="0.2">
      <c r="B96" s="52" t="s">
        <v>132</v>
      </c>
      <c r="C96" s="53">
        <v>42</v>
      </c>
      <c r="D96" s="37">
        <v>42</v>
      </c>
      <c r="E96" s="37">
        <v>44</v>
      </c>
      <c r="F96" s="54">
        <v>44</v>
      </c>
      <c r="G96" s="55">
        <v>44</v>
      </c>
      <c r="H96" s="38">
        <v>47</v>
      </c>
      <c r="I96" s="70">
        <v>43</v>
      </c>
      <c r="J96" s="166">
        <v>45</v>
      </c>
      <c r="K96" s="208">
        <v>41</v>
      </c>
      <c r="L96" s="16">
        <v>40</v>
      </c>
      <c r="M96" s="16">
        <v>51</v>
      </c>
      <c r="N96" s="204">
        <v>45</v>
      </c>
      <c r="O96" s="206">
        <v>47</v>
      </c>
      <c r="P96" s="206">
        <v>47</v>
      </c>
      <c r="Q96" s="206">
        <v>49</v>
      </c>
    </row>
    <row r="97" spans="2:17" x14ac:dyDescent="0.2">
      <c r="B97" s="69" t="s">
        <v>31</v>
      </c>
      <c r="C97" s="53">
        <v>339</v>
      </c>
      <c r="D97" s="37">
        <v>350</v>
      </c>
      <c r="E97" s="37">
        <v>340</v>
      </c>
      <c r="F97" s="54">
        <v>343</v>
      </c>
      <c r="G97" s="55">
        <v>338</v>
      </c>
      <c r="H97" s="38">
        <v>342</v>
      </c>
      <c r="I97" s="70">
        <v>337</v>
      </c>
      <c r="J97" s="166">
        <v>340</v>
      </c>
      <c r="K97" s="208">
        <v>341</v>
      </c>
      <c r="L97" s="16">
        <v>337</v>
      </c>
      <c r="M97" s="16">
        <v>396</v>
      </c>
      <c r="N97" s="204">
        <v>392</v>
      </c>
      <c r="O97" s="204">
        <v>404</v>
      </c>
      <c r="P97" s="204">
        <v>403</v>
      </c>
      <c r="Q97" s="204">
        <v>398</v>
      </c>
    </row>
    <row r="98" spans="2:17" x14ac:dyDescent="0.2">
      <c r="B98" s="69" t="s">
        <v>42</v>
      </c>
      <c r="C98" s="53">
        <v>59</v>
      </c>
      <c r="D98" s="37">
        <v>59</v>
      </c>
      <c r="E98" s="37">
        <v>60</v>
      </c>
      <c r="F98" s="54">
        <v>56</v>
      </c>
      <c r="G98" s="55">
        <v>62</v>
      </c>
      <c r="H98" s="38">
        <v>56</v>
      </c>
      <c r="I98" s="70">
        <v>55</v>
      </c>
      <c r="J98" s="166">
        <v>55</v>
      </c>
      <c r="K98" s="208">
        <v>55</v>
      </c>
      <c r="L98" s="16">
        <v>55</v>
      </c>
      <c r="M98" s="16">
        <v>47</v>
      </c>
      <c r="N98" s="16">
        <v>53</v>
      </c>
      <c r="O98" s="204">
        <v>53</v>
      </c>
      <c r="P98" s="204">
        <v>57</v>
      </c>
      <c r="Q98" s="204">
        <v>65</v>
      </c>
    </row>
    <row r="99" spans="2:17" x14ac:dyDescent="0.2">
      <c r="B99" s="71" t="s">
        <v>29</v>
      </c>
      <c r="C99" s="303">
        <v>288</v>
      </c>
      <c r="D99" s="304">
        <v>294</v>
      </c>
      <c r="E99" s="304">
        <v>278</v>
      </c>
      <c r="F99" s="305">
        <v>271</v>
      </c>
      <c r="G99" s="298">
        <v>278</v>
      </c>
      <c r="H99" s="300">
        <v>281</v>
      </c>
      <c r="I99" s="301">
        <v>291</v>
      </c>
      <c r="J99" s="301">
        <v>281</v>
      </c>
      <c r="K99" s="296">
        <v>287</v>
      </c>
      <c r="L99" s="207"/>
      <c r="M99" s="207"/>
      <c r="N99" s="207"/>
      <c r="O99" s="207"/>
      <c r="P99" s="207"/>
      <c r="Q99" s="207"/>
    </row>
    <row r="100" spans="2:17" x14ac:dyDescent="0.2">
      <c r="B100" s="69" t="s">
        <v>5</v>
      </c>
      <c r="C100" s="303"/>
      <c r="D100" s="304"/>
      <c r="E100" s="304"/>
      <c r="F100" s="305"/>
      <c r="G100" s="298"/>
      <c r="H100" s="300"/>
      <c r="I100" s="301"/>
      <c r="J100" s="301"/>
      <c r="K100" s="296"/>
      <c r="L100" s="207">
        <v>282</v>
      </c>
      <c r="M100" s="207">
        <v>269</v>
      </c>
      <c r="N100" s="206">
        <v>267</v>
      </c>
      <c r="O100" s="206">
        <v>269</v>
      </c>
      <c r="P100" s="206">
        <v>275</v>
      </c>
      <c r="Q100" s="206">
        <v>275</v>
      </c>
    </row>
    <row r="101" spans="2:17" x14ac:dyDescent="0.2">
      <c r="B101" s="69" t="s">
        <v>6</v>
      </c>
      <c r="C101" s="53">
        <v>777</v>
      </c>
      <c r="D101" s="37">
        <v>782</v>
      </c>
      <c r="E101" s="37">
        <v>765</v>
      </c>
      <c r="F101" s="54">
        <v>769</v>
      </c>
      <c r="G101" s="55">
        <v>760</v>
      </c>
      <c r="H101" s="38">
        <v>758</v>
      </c>
      <c r="I101" s="70">
        <v>740</v>
      </c>
      <c r="J101" s="166">
        <v>760</v>
      </c>
      <c r="K101" s="208">
        <v>751</v>
      </c>
      <c r="L101" s="16">
        <v>758</v>
      </c>
      <c r="M101" s="16">
        <v>748</v>
      </c>
      <c r="N101" s="204">
        <v>744</v>
      </c>
      <c r="O101" s="16">
        <v>742</v>
      </c>
      <c r="P101" s="16">
        <v>752</v>
      </c>
      <c r="Q101" s="16">
        <v>759</v>
      </c>
    </row>
    <row r="102" spans="2:17" x14ac:dyDescent="0.2">
      <c r="B102" s="69" t="s">
        <v>7</v>
      </c>
      <c r="C102" s="53">
        <v>1907</v>
      </c>
      <c r="D102" s="37">
        <v>1913</v>
      </c>
      <c r="E102" s="37">
        <v>1928</v>
      </c>
      <c r="F102" s="54">
        <v>1925</v>
      </c>
      <c r="G102" s="55">
        <v>1919</v>
      </c>
      <c r="H102" s="38">
        <v>1890</v>
      </c>
      <c r="I102" s="70">
        <v>1840</v>
      </c>
      <c r="J102" s="166">
        <v>1855</v>
      </c>
      <c r="K102" s="208">
        <v>1830</v>
      </c>
      <c r="L102" s="204">
        <v>1794</v>
      </c>
      <c r="M102" s="204">
        <v>1788</v>
      </c>
      <c r="N102" s="204">
        <v>1763</v>
      </c>
      <c r="O102" s="204">
        <v>1738</v>
      </c>
      <c r="P102" s="204">
        <v>1736</v>
      </c>
      <c r="Q102" s="204">
        <v>1688</v>
      </c>
    </row>
    <row r="103" spans="2:17" x14ac:dyDescent="0.2">
      <c r="B103" s="69" t="s">
        <v>8</v>
      </c>
      <c r="C103" s="53">
        <v>1661</v>
      </c>
      <c r="D103" s="37">
        <v>1695</v>
      </c>
      <c r="E103" s="37">
        <v>1710</v>
      </c>
      <c r="F103" s="54">
        <v>1701</v>
      </c>
      <c r="G103" s="55">
        <v>1708</v>
      </c>
      <c r="H103" s="38">
        <v>1719</v>
      </c>
      <c r="I103" s="70">
        <v>1707</v>
      </c>
      <c r="J103" s="166">
        <v>1738</v>
      </c>
      <c r="K103" s="208">
        <v>1745</v>
      </c>
      <c r="L103" s="204">
        <v>1769</v>
      </c>
      <c r="M103" s="204">
        <v>1777</v>
      </c>
      <c r="N103" s="204">
        <v>1748</v>
      </c>
      <c r="O103" s="204">
        <v>1754</v>
      </c>
      <c r="P103" s="204">
        <v>1743</v>
      </c>
      <c r="Q103" s="204">
        <v>1732</v>
      </c>
    </row>
    <row r="104" spans="2:17" ht="14.25" customHeight="1" x14ac:dyDescent="0.2">
      <c r="B104" s="71" t="s">
        <v>30</v>
      </c>
      <c r="C104" s="303">
        <v>425</v>
      </c>
      <c r="D104" s="304">
        <v>430</v>
      </c>
      <c r="E104" s="304">
        <v>404</v>
      </c>
      <c r="F104" s="305">
        <v>382</v>
      </c>
      <c r="G104" s="298">
        <v>207</v>
      </c>
      <c r="H104" s="300">
        <v>210</v>
      </c>
      <c r="I104" s="301">
        <v>194</v>
      </c>
      <c r="J104" s="301">
        <v>208</v>
      </c>
      <c r="K104" s="296">
        <v>230</v>
      </c>
      <c r="L104" s="207"/>
      <c r="M104" s="207"/>
      <c r="N104" s="207"/>
      <c r="O104" s="207"/>
      <c r="P104" s="207"/>
      <c r="Q104" s="207"/>
    </row>
    <row r="105" spans="2:17" x14ac:dyDescent="0.2">
      <c r="B105" s="69" t="s">
        <v>24</v>
      </c>
      <c r="C105" s="303"/>
      <c r="D105" s="304"/>
      <c r="E105" s="304"/>
      <c r="F105" s="305"/>
      <c r="G105" s="298"/>
      <c r="H105" s="300"/>
      <c r="I105" s="301"/>
      <c r="J105" s="301"/>
      <c r="K105" s="296"/>
      <c r="L105" s="207">
        <v>222</v>
      </c>
      <c r="M105" s="207">
        <v>223</v>
      </c>
      <c r="N105" s="206">
        <v>211</v>
      </c>
      <c r="O105" s="206">
        <v>202</v>
      </c>
      <c r="P105" s="206">
        <v>210</v>
      </c>
      <c r="Q105" s="206">
        <v>202</v>
      </c>
    </row>
    <row r="106" spans="2:17" x14ac:dyDescent="0.2">
      <c r="B106" s="69" t="s">
        <v>9</v>
      </c>
      <c r="C106" s="53">
        <v>4208</v>
      </c>
      <c r="D106" s="37">
        <v>4254</v>
      </c>
      <c r="E106" s="37">
        <v>4277</v>
      </c>
      <c r="F106" s="54">
        <v>4284</v>
      </c>
      <c r="G106" s="55">
        <v>4458</v>
      </c>
      <c r="H106" s="38">
        <v>4438</v>
      </c>
      <c r="I106" s="70">
        <v>4384</v>
      </c>
      <c r="J106" s="166">
        <v>4426</v>
      </c>
      <c r="K106" s="208">
        <v>4383</v>
      </c>
      <c r="L106" s="204">
        <v>4381</v>
      </c>
      <c r="M106" s="204">
        <v>4359</v>
      </c>
      <c r="N106" s="204">
        <v>4311</v>
      </c>
      <c r="O106" s="204">
        <v>4301</v>
      </c>
      <c r="P106" s="204">
        <v>4296</v>
      </c>
      <c r="Q106" s="204">
        <v>4252</v>
      </c>
    </row>
    <row r="107" spans="2:17" ht="14.25" customHeight="1" x14ac:dyDescent="0.2">
      <c r="B107" s="71" t="s">
        <v>36</v>
      </c>
      <c r="C107" s="303">
        <v>1209</v>
      </c>
      <c r="D107" s="304">
        <v>1221</v>
      </c>
      <c r="E107" s="304">
        <v>1229</v>
      </c>
      <c r="F107" s="305">
        <v>1249</v>
      </c>
      <c r="G107" s="298">
        <v>1267</v>
      </c>
      <c r="H107" s="300">
        <v>1286</v>
      </c>
      <c r="I107" s="301">
        <v>1281</v>
      </c>
      <c r="J107" s="301">
        <v>1315</v>
      </c>
      <c r="K107" s="296">
        <v>1321</v>
      </c>
      <c r="L107" s="207"/>
      <c r="M107" s="207"/>
      <c r="N107" s="207"/>
      <c r="O107" s="207"/>
      <c r="P107" s="207"/>
      <c r="Q107" s="207"/>
    </row>
    <row r="108" spans="2:17" x14ac:dyDescent="0.2">
      <c r="B108" s="69" t="s">
        <v>44</v>
      </c>
      <c r="C108" s="303"/>
      <c r="D108" s="304"/>
      <c r="E108" s="304"/>
      <c r="F108" s="305"/>
      <c r="G108" s="298"/>
      <c r="H108" s="300"/>
      <c r="I108" s="301"/>
      <c r="J108" s="301"/>
      <c r="K108" s="296"/>
      <c r="L108" s="206">
        <v>1327</v>
      </c>
      <c r="M108" s="206">
        <v>1331</v>
      </c>
      <c r="N108" s="206">
        <v>1317</v>
      </c>
      <c r="O108" s="206">
        <v>1312</v>
      </c>
      <c r="P108" s="206">
        <v>1322</v>
      </c>
      <c r="Q108" s="206">
        <v>1315</v>
      </c>
    </row>
    <row r="109" spans="2:17" x14ac:dyDescent="0.2">
      <c r="B109" s="69" t="s">
        <v>37</v>
      </c>
      <c r="C109" s="53">
        <v>383</v>
      </c>
      <c r="D109" s="37">
        <v>382</v>
      </c>
      <c r="E109" s="37">
        <v>378</v>
      </c>
      <c r="F109" s="54">
        <v>375</v>
      </c>
      <c r="G109" s="55">
        <v>377</v>
      </c>
      <c r="H109" s="38">
        <v>368</v>
      </c>
      <c r="I109" s="70">
        <v>378</v>
      </c>
      <c r="J109" s="166">
        <v>377</v>
      </c>
      <c r="K109" s="208">
        <v>370</v>
      </c>
      <c r="L109" s="16">
        <v>366</v>
      </c>
      <c r="M109" s="16">
        <v>366</v>
      </c>
      <c r="N109" s="204">
        <v>367</v>
      </c>
      <c r="O109" s="204">
        <v>365</v>
      </c>
      <c r="P109" s="204">
        <v>359</v>
      </c>
      <c r="Q109" s="204">
        <v>363</v>
      </c>
    </row>
    <row r="110" spans="2:17" x14ac:dyDescent="0.2">
      <c r="B110" s="69" t="s">
        <v>48</v>
      </c>
      <c r="C110" s="53">
        <v>522</v>
      </c>
      <c r="D110" s="37">
        <v>535</v>
      </c>
      <c r="E110" s="37">
        <v>540</v>
      </c>
      <c r="F110" s="54">
        <v>540</v>
      </c>
      <c r="G110" s="55">
        <v>534</v>
      </c>
      <c r="H110" s="38">
        <v>529</v>
      </c>
      <c r="I110" s="70">
        <v>507</v>
      </c>
      <c r="J110" s="166">
        <v>498</v>
      </c>
      <c r="K110" s="208">
        <v>490</v>
      </c>
      <c r="L110" s="16">
        <v>487</v>
      </c>
      <c r="M110" s="16">
        <v>474</v>
      </c>
      <c r="N110" s="204">
        <v>461</v>
      </c>
      <c r="O110" s="204">
        <v>464</v>
      </c>
      <c r="P110" s="204">
        <v>454</v>
      </c>
      <c r="Q110" s="204">
        <v>451</v>
      </c>
    </row>
    <row r="111" spans="2:17" x14ac:dyDescent="0.2">
      <c r="B111" s="69" t="s">
        <v>38</v>
      </c>
      <c r="C111" s="53">
        <v>291</v>
      </c>
      <c r="D111" s="37">
        <v>305</v>
      </c>
      <c r="E111" s="37">
        <v>311</v>
      </c>
      <c r="F111" s="54">
        <v>311</v>
      </c>
      <c r="G111" s="55">
        <v>317</v>
      </c>
      <c r="H111" s="38">
        <v>302</v>
      </c>
      <c r="I111" s="70">
        <v>297</v>
      </c>
      <c r="J111" s="166">
        <v>299</v>
      </c>
      <c r="K111" s="208">
        <v>292</v>
      </c>
      <c r="L111" s="16">
        <v>300</v>
      </c>
      <c r="M111" s="16">
        <v>291</v>
      </c>
      <c r="N111" s="204">
        <v>288</v>
      </c>
      <c r="O111" s="204">
        <v>286</v>
      </c>
      <c r="P111" s="204">
        <v>284</v>
      </c>
      <c r="Q111" s="204">
        <v>289</v>
      </c>
    </row>
    <row r="112" spans="2:17" x14ac:dyDescent="0.2">
      <c r="B112" s="69" t="s">
        <v>39</v>
      </c>
      <c r="C112" s="53">
        <v>369</v>
      </c>
      <c r="D112" s="37">
        <v>366</v>
      </c>
      <c r="E112" s="37">
        <v>359</v>
      </c>
      <c r="F112" s="54">
        <v>343</v>
      </c>
      <c r="G112" s="55">
        <v>336</v>
      </c>
      <c r="H112" s="38">
        <v>329</v>
      </c>
      <c r="I112" s="70">
        <v>333</v>
      </c>
      <c r="J112" s="166">
        <v>333</v>
      </c>
      <c r="K112" s="208">
        <v>321</v>
      </c>
      <c r="L112" s="16">
        <v>317</v>
      </c>
      <c r="M112" s="16">
        <v>327</v>
      </c>
      <c r="N112" s="204">
        <v>327</v>
      </c>
      <c r="O112" s="204">
        <v>322</v>
      </c>
      <c r="P112" s="204">
        <v>326</v>
      </c>
      <c r="Q112" s="204">
        <v>307</v>
      </c>
    </row>
    <row r="113" spans="2:17" x14ac:dyDescent="0.2">
      <c r="B113" s="69" t="s">
        <v>40</v>
      </c>
      <c r="C113" s="53">
        <v>240</v>
      </c>
      <c r="D113" s="37">
        <v>241</v>
      </c>
      <c r="E113" s="37">
        <v>247</v>
      </c>
      <c r="F113" s="54">
        <v>238</v>
      </c>
      <c r="G113" s="55">
        <v>237</v>
      </c>
      <c r="H113" s="38">
        <v>246</v>
      </c>
      <c r="I113" s="70">
        <v>242</v>
      </c>
      <c r="J113" s="166">
        <v>245</v>
      </c>
      <c r="K113" s="208">
        <v>243</v>
      </c>
      <c r="L113" s="16">
        <v>239</v>
      </c>
      <c r="M113" s="16">
        <v>226</v>
      </c>
      <c r="N113" s="16">
        <v>218</v>
      </c>
      <c r="O113" s="16">
        <v>221</v>
      </c>
      <c r="P113" s="16">
        <v>226</v>
      </c>
      <c r="Q113" s="16">
        <v>218</v>
      </c>
    </row>
    <row r="114" spans="2:17" x14ac:dyDescent="0.2">
      <c r="B114" s="69" t="s">
        <v>49</v>
      </c>
      <c r="C114" s="53">
        <v>309</v>
      </c>
      <c r="D114" s="37">
        <v>302</v>
      </c>
      <c r="E114" s="37">
        <v>300</v>
      </c>
      <c r="F114" s="54">
        <v>297</v>
      </c>
      <c r="G114" s="55">
        <v>293</v>
      </c>
      <c r="H114" s="38">
        <v>298</v>
      </c>
      <c r="I114" s="70">
        <v>286</v>
      </c>
      <c r="J114" s="166">
        <v>297</v>
      </c>
      <c r="K114" s="208">
        <v>309</v>
      </c>
      <c r="L114" s="16">
        <v>313</v>
      </c>
      <c r="M114" s="16">
        <v>311</v>
      </c>
      <c r="N114" s="204">
        <v>319</v>
      </c>
      <c r="O114" s="204">
        <v>317</v>
      </c>
      <c r="P114" s="204">
        <v>315</v>
      </c>
      <c r="Q114" s="204">
        <v>328</v>
      </c>
    </row>
    <row r="115" spans="2:17" x14ac:dyDescent="0.2">
      <c r="B115" s="69" t="s">
        <v>50</v>
      </c>
      <c r="C115" s="58">
        <v>735</v>
      </c>
      <c r="D115" s="59">
        <v>739</v>
      </c>
      <c r="E115" s="59">
        <v>750</v>
      </c>
      <c r="F115" s="54">
        <v>741</v>
      </c>
      <c r="G115" s="55">
        <v>733</v>
      </c>
      <c r="H115" s="38">
        <v>729</v>
      </c>
      <c r="I115" s="70">
        <v>712</v>
      </c>
      <c r="J115" s="166">
        <v>713</v>
      </c>
      <c r="K115" s="208">
        <v>703</v>
      </c>
      <c r="L115" s="16">
        <v>699</v>
      </c>
      <c r="M115" s="16">
        <v>696</v>
      </c>
      <c r="N115" s="204">
        <v>679</v>
      </c>
      <c r="O115" s="204">
        <v>694</v>
      </c>
      <c r="P115" s="204">
        <v>685</v>
      </c>
      <c r="Q115" s="204">
        <v>672</v>
      </c>
    </row>
    <row r="116" spans="2:17" x14ac:dyDescent="0.2">
      <c r="B116" s="72" t="s">
        <v>84</v>
      </c>
      <c r="C116" s="63">
        <v>4633</v>
      </c>
      <c r="D116" s="63">
        <v>4684</v>
      </c>
      <c r="E116" s="63">
        <v>4681</v>
      </c>
      <c r="F116" s="63">
        <v>4666</v>
      </c>
      <c r="G116" s="64">
        <v>4665</v>
      </c>
      <c r="H116" s="42">
        <v>4648</v>
      </c>
      <c r="I116" s="73">
        <v>4578</v>
      </c>
      <c r="J116" s="73">
        <v>4634</v>
      </c>
      <c r="K116" s="209">
        <v>4613</v>
      </c>
      <c r="L116" s="211">
        <v>4603</v>
      </c>
      <c r="M116" s="211">
        <v>4582</v>
      </c>
      <c r="N116" s="211">
        <v>4522</v>
      </c>
      <c r="O116" s="211">
        <v>4503</v>
      </c>
      <c r="P116" s="211">
        <v>4506</v>
      </c>
      <c r="Q116" s="211">
        <v>4454</v>
      </c>
    </row>
    <row r="118" spans="2:17" ht="15" x14ac:dyDescent="0.2">
      <c r="B118" s="34" t="s">
        <v>85</v>
      </c>
    </row>
    <row r="120" spans="2:17" x14ac:dyDescent="0.2">
      <c r="B120" s="48"/>
      <c r="C120" s="49">
        <v>41518</v>
      </c>
      <c r="D120" s="49">
        <v>41609</v>
      </c>
      <c r="E120" s="49">
        <v>41699</v>
      </c>
      <c r="F120" s="49">
        <v>41791</v>
      </c>
      <c r="G120" s="50">
        <v>41883</v>
      </c>
      <c r="H120" s="27" t="s">
        <v>119</v>
      </c>
      <c r="I120" s="67" t="s">
        <v>121</v>
      </c>
      <c r="J120" s="67" t="s">
        <v>123</v>
      </c>
      <c r="K120" s="67" t="s">
        <v>128</v>
      </c>
      <c r="L120" s="196" t="s">
        <v>135</v>
      </c>
      <c r="M120" s="229" t="s">
        <v>140</v>
      </c>
      <c r="N120" s="230" t="s">
        <v>143</v>
      </c>
      <c r="O120" s="235" t="s">
        <v>149</v>
      </c>
      <c r="P120" s="241" t="s">
        <v>151</v>
      </c>
      <c r="Q120" s="242" t="s">
        <v>153</v>
      </c>
    </row>
    <row r="121" spans="2:17" x14ac:dyDescent="0.2">
      <c r="B121" s="74" t="s">
        <v>85</v>
      </c>
      <c r="C121" s="75">
        <v>368</v>
      </c>
      <c r="D121" s="76">
        <v>938</v>
      </c>
      <c r="E121" s="76">
        <v>327</v>
      </c>
      <c r="F121" s="77">
        <v>344</v>
      </c>
      <c r="G121" s="78">
        <v>316</v>
      </c>
      <c r="H121" s="29">
        <v>786</v>
      </c>
      <c r="I121" s="79">
        <v>259</v>
      </c>
      <c r="J121" s="79">
        <v>272</v>
      </c>
      <c r="K121" s="212">
        <v>280</v>
      </c>
      <c r="L121" s="16">
        <v>713</v>
      </c>
      <c r="M121" s="16">
        <v>203</v>
      </c>
      <c r="N121" s="204">
        <v>213</v>
      </c>
      <c r="O121" s="204">
        <v>217</v>
      </c>
      <c r="P121" s="204">
        <v>601</v>
      </c>
      <c r="Q121" s="204">
        <v>205</v>
      </c>
    </row>
  </sheetData>
  <mergeCells count="189">
    <mergeCell ref="C107:C108"/>
    <mergeCell ref="D107:D108"/>
    <mergeCell ref="E107:E108"/>
    <mergeCell ref="F107:F108"/>
    <mergeCell ref="G107:G108"/>
    <mergeCell ref="H107:H108"/>
    <mergeCell ref="C104:C105"/>
    <mergeCell ref="D104:D105"/>
    <mergeCell ref="E104:E105"/>
    <mergeCell ref="F104:F105"/>
    <mergeCell ref="G104:G105"/>
    <mergeCell ref="H104:H105"/>
    <mergeCell ref="C99:C100"/>
    <mergeCell ref="D99:D100"/>
    <mergeCell ref="E99:E100"/>
    <mergeCell ref="F99:F100"/>
    <mergeCell ref="G99:G100"/>
    <mergeCell ref="H99:H100"/>
    <mergeCell ref="C93:C94"/>
    <mergeCell ref="J99:J100"/>
    <mergeCell ref="J93:J94"/>
    <mergeCell ref="D93:D94"/>
    <mergeCell ref="E93:E94"/>
    <mergeCell ref="F93:F94"/>
    <mergeCell ref="G93:G94"/>
    <mergeCell ref="H93:H94"/>
    <mergeCell ref="C90:C91"/>
    <mergeCell ref="D90:D91"/>
    <mergeCell ref="E90:E91"/>
    <mergeCell ref="F90:F91"/>
    <mergeCell ref="G90:G91"/>
    <mergeCell ref="C78:C79"/>
    <mergeCell ref="D78:D79"/>
    <mergeCell ref="E78:E79"/>
    <mergeCell ref="F78:F79"/>
    <mergeCell ref="G78:G79"/>
    <mergeCell ref="C87:C88"/>
    <mergeCell ref="D87:D88"/>
    <mergeCell ref="E87:E88"/>
    <mergeCell ref="F87:F88"/>
    <mergeCell ref="G87:G88"/>
    <mergeCell ref="C70:C71"/>
    <mergeCell ref="D70:D71"/>
    <mergeCell ref="E70:E71"/>
    <mergeCell ref="F70:F71"/>
    <mergeCell ref="G70:G71"/>
    <mergeCell ref="H70:H71"/>
    <mergeCell ref="C75:C76"/>
    <mergeCell ref="D75:D76"/>
    <mergeCell ref="E75:E76"/>
    <mergeCell ref="F75:F76"/>
    <mergeCell ref="G75:G76"/>
    <mergeCell ref="H75:H76"/>
    <mergeCell ref="C61:C62"/>
    <mergeCell ref="D61:D62"/>
    <mergeCell ref="E61:E62"/>
    <mergeCell ref="F61:F62"/>
    <mergeCell ref="G61:G62"/>
    <mergeCell ref="H61:H62"/>
    <mergeCell ref="C64:C65"/>
    <mergeCell ref="D64:D65"/>
    <mergeCell ref="E64:E65"/>
    <mergeCell ref="F64:F65"/>
    <mergeCell ref="G64:G65"/>
    <mergeCell ref="H64:H65"/>
    <mergeCell ref="C46:C47"/>
    <mergeCell ref="D46:D47"/>
    <mergeCell ref="E46:E47"/>
    <mergeCell ref="F46:F47"/>
    <mergeCell ref="G46:G47"/>
    <mergeCell ref="H46:H47"/>
    <mergeCell ref="C49:C50"/>
    <mergeCell ref="D49:D50"/>
    <mergeCell ref="E49:E50"/>
    <mergeCell ref="F49:F50"/>
    <mergeCell ref="G49:G50"/>
    <mergeCell ref="H49:H50"/>
    <mergeCell ref="C35:C36"/>
    <mergeCell ref="D35:D36"/>
    <mergeCell ref="E35:E36"/>
    <mergeCell ref="F35:F36"/>
    <mergeCell ref="G35:G36"/>
    <mergeCell ref="H35:H36"/>
    <mergeCell ref="C41:C42"/>
    <mergeCell ref="D41:D42"/>
    <mergeCell ref="E41:E42"/>
    <mergeCell ref="F41:F42"/>
    <mergeCell ref="G41:G42"/>
    <mergeCell ref="H41:H42"/>
    <mergeCell ref="C29:C30"/>
    <mergeCell ref="D29:D30"/>
    <mergeCell ref="E29:E30"/>
    <mergeCell ref="F29:F30"/>
    <mergeCell ref="G29:G30"/>
    <mergeCell ref="C32:C33"/>
    <mergeCell ref="D32:D33"/>
    <mergeCell ref="E32:E33"/>
    <mergeCell ref="F32:F33"/>
    <mergeCell ref="G32:G33"/>
    <mergeCell ref="C20:C21"/>
    <mergeCell ref="I6:I7"/>
    <mergeCell ref="I9:I10"/>
    <mergeCell ref="I15:I16"/>
    <mergeCell ref="I20:I21"/>
    <mergeCell ref="D6:D7"/>
    <mergeCell ref="E6:E7"/>
    <mergeCell ref="F6:F7"/>
    <mergeCell ref="C6:C7"/>
    <mergeCell ref="C15:C16"/>
    <mergeCell ref="D15:D16"/>
    <mergeCell ref="E15:E16"/>
    <mergeCell ref="F15:F16"/>
    <mergeCell ref="G15:G16"/>
    <mergeCell ref="C9:C10"/>
    <mergeCell ref="D9:D10"/>
    <mergeCell ref="E9:E10"/>
    <mergeCell ref="F9:F10"/>
    <mergeCell ref="D20:D21"/>
    <mergeCell ref="E20:E21"/>
    <mergeCell ref="F20:F21"/>
    <mergeCell ref="G20:G21"/>
    <mergeCell ref="H20:H21"/>
    <mergeCell ref="G6:G7"/>
    <mergeCell ref="H6:H7"/>
    <mergeCell ref="I29:I30"/>
    <mergeCell ref="I32:I33"/>
    <mergeCell ref="I49:I50"/>
    <mergeCell ref="I99:I100"/>
    <mergeCell ref="G9:G10"/>
    <mergeCell ref="H9:H10"/>
    <mergeCell ref="H15:H16"/>
    <mergeCell ref="H29:H30"/>
    <mergeCell ref="H32:H33"/>
    <mergeCell ref="H90:H91"/>
    <mergeCell ref="H78:H79"/>
    <mergeCell ref="H87:H88"/>
    <mergeCell ref="I107:I108"/>
    <mergeCell ref="I87:I88"/>
    <mergeCell ref="I90:I91"/>
    <mergeCell ref="I75:I76"/>
    <mergeCell ref="I93:I94"/>
    <mergeCell ref="I78:I79"/>
    <mergeCell ref="I104:I105"/>
    <mergeCell ref="I35:I36"/>
    <mergeCell ref="I41:I42"/>
    <mergeCell ref="I46:I47"/>
    <mergeCell ref="I61:I62"/>
    <mergeCell ref="I64:I65"/>
    <mergeCell ref="I70:I71"/>
    <mergeCell ref="J6:J7"/>
    <mergeCell ref="J9:J10"/>
    <mergeCell ref="J15:J16"/>
    <mergeCell ref="J20:J21"/>
    <mergeCell ref="J104:J105"/>
    <mergeCell ref="J107:J108"/>
    <mergeCell ref="J35:J36"/>
    <mergeCell ref="J32:J33"/>
    <mergeCell ref="J29:J30"/>
    <mergeCell ref="J90:J91"/>
    <mergeCell ref="J87:J88"/>
    <mergeCell ref="J49:J50"/>
    <mergeCell ref="J46:J47"/>
    <mergeCell ref="J41:J42"/>
    <mergeCell ref="J78:J79"/>
    <mergeCell ref="J75:J76"/>
    <mergeCell ref="J70:J71"/>
    <mergeCell ref="J64:J65"/>
    <mergeCell ref="J61:J62"/>
    <mergeCell ref="K35:K36"/>
    <mergeCell ref="K41:K42"/>
    <mergeCell ref="K46:K47"/>
    <mergeCell ref="K49:K50"/>
    <mergeCell ref="K61:K62"/>
    <mergeCell ref="K64:K65"/>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121"/>
  <sheetViews>
    <sheetView zoomScaleNormal="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94</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2">
        <v>5288</v>
      </c>
      <c r="D6" s="308">
        <v>5872</v>
      </c>
      <c r="E6" s="308">
        <v>4864</v>
      </c>
      <c r="F6" s="311">
        <v>5001</v>
      </c>
      <c r="G6" s="297">
        <v>5199</v>
      </c>
      <c r="H6" s="313">
        <v>5707</v>
      </c>
      <c r="I6" s="316">
        <v>4895</v>
      </c>
      <c r="J6" s="316">
        <v>5094</v>
      </c>
      <c r="K6" s="314">
        <v>5278</v>
      </c>
      <c r="L6" s="205"/>
      <c r="M6" s="205"/>
      <c r="N6" s="205"/>
      <c r="O6" s="205"/>
      <c r="P6" s="205"/>
      <c r="Q6" s="205"/>
    </row>
    <row r="7" spans="2:17" x14ac:dyDescent="0.2">
      <c r="B7" s="52" t="s">
        <v>3</v>
      </c>
      <c r="C7" s="303"/>
      <c r="D7" s="304"/>
      <c r="E7" s="304"/>
      <c r="F7" s="305"/>
      <c r="G7" s="298"/>
      <c r="H7" s="313"/>
      <c r="I7" s="317"/>
      <c r="J7" s="317"/>
      <c r="K7" s="315"/>
      <c r="L7" s="206">
        <v>5560</v>
      </c>
      <c r="M7" s="206">
        <v>4884</v>
      </c>
      <c r="N7" s="206">
        <v>5066</v>
      </c>
      <c r="O7" s="206">
        <v>5336</v>
      </c>
      <c r="P7" s="206">
        <v>5589</v>
      </c>
      <c r="Q7" s="206">
        <v>5006</v>
      </c>
    </row>
    <row r="8" spans="2:17" x14ac:dyDescent="0.2">
      <c r="B8" s="52" t="s">
        <v>4</v>
      </c>
      <c r="C8" s="53">
        <v>5946</v>
      </c>
      <c r="D8" s="37">
        <v>6550</v>
      </c>
      <c r="E8" s="37">
        <v>5726</v>
      </c>
      <c r="F8" s="54">
        <v>5717</v>
      </c>
      <c r="G8" s="55">
        <v>5744</v>
      </c>
      <c r="H8" s="29">
        <v>6435</v>
      </c>
      <c r="I8" s="83">
        <v>5554</v>
      </c>
      <c r="J8" s="168">
        <v>5626</v>
      </c>
      <c r="K8" s="213">
        <v>5640</v>
      </c>
      <c r="L8" s="204">
        <v>6245</v>
      </c>
      <c r="M8" s="204">
        <v>5414</v>
      </c>
      <c r="N8" s="204">
        <v>5508</v>
      </c>
      <c r="O8" s="204">
        <v>5517</v>
      </c>
      <c r="P8" s="204">
        <v>6075</v>
      </c>
      <c r="Q8" s="204">
        <v>5370</v>
      </c>
    </row>
    <row r="9" spans="2:17" x14ac:dyDescent="0.2">
      <c r="B9" s="56" t="s">
        <v>28</v>
      </c>
      <c r="C9" s="303">
        <v>8176</v>
      </c>
      <c r="D9" s="304">
        <v>8778</v>
      </c>
      <c r="E9" s="304">
        <v>7808</v>
      </c>
      <c r="F9" s="305">
        <v>7864</v>
      </c>
      <c r="G9" s="298">
        <v>7970</v>
      </c>
      <c r="H9" s="313">
        <v>8555</v>
      </c>
      <c r="I9" s="317">
        <v>7576</v>
      </c>
      <c r="J9" s="317">
        <v>7715</v>
      </c>
      <c r="K9" s="315">
        <v>7829</v>
      </c>
      <c r="L9" s="207"/>
      <c r="M9" s="207"/>
      <c r="N9" s="207"/>
      <c r="O9" s="207"/>
      <c r="P9" s="207"/>
      <c r="Q9" s="207"/>
    </row>
    <row r="10" spans="2:17" x14ac:dyDescent="0.2">
      <c r="B10" s="52" t="s">
        <v>12</v>
      </c>
      <c r="C10" s="303"/>
      <c r="D10" s="304"/>
      <c r="E10" s="304"/>
      <c r="F10" s="305"/>
      <c r="G10" s="298"/>
      <c r="H10" s="313"/>
      <c r="I10" s="317"/>
      <c r="J10" s="317"/>
      <c r="K10" s="315"/>
      <c r="L10" s="206">
        <v>8249</v>
      </c>
      <c r="M10" s="206">
        <v>7218</v>
      </c>
      <c r="N10" s="206">
        <v>7248</v>
      </c>
      <c r="O10" s="206">
        <v>7350</v>
      </c>
      <c r="P10" s="206">
        <v>7585</v>
      </c>
      <c r="Q10" s="206">
        <v>7031</v>
      </c>
    </row>
    <row r="11" spans="2:17" x14ac:dyDescent="0.2">
      <c r="B11" s="52" t="s">
        <v>125</v>
      </c>
      <c r="C11" s="53">
        <v>1417</v>
      </c>
      <c r="D11" s="37">
        <v>1597</v>
      </c>
      <c r="E11" s="37">
        <v>1293</v>
      </c>
      <c r="F11" s="54">
        <v>1340</v>
      </c>
      <c r="G11" s="55">
        <v>1386</v>
      </c>
      <c r="H11" s="29">
        <v>1600</v>
      </c>
      <c r="I11" s="83">
        <v>1359</v>
      </c>
      <c r="J11" s="168">
        <v>1411</v>
      </c>
      <c r="K11" s="213">
        <v>1484</v>
      </c>
      <c r="L11" s="204">
        <v>1595</v>
      </c>
      <c r="M11" s="204">
        <v>1349</v>
      </c>
      <c r="N11" s="204">
        <v>1417</v>
      </c>
      <c r="O11" s="204">
        <v>1518</v>
      </c>
      <c r="P11" s="204">
        <v>1683</v>
      </c>
      <c r="Q11" s="204">
        <v>1420</v>
      </c>
    </row>
    <row r="12" spans="2:17" x14ac:dyDescent="0.2">
      <c r="B12" s="52" t="s">
        <v>132</v>
      </c>
      <c r="C12" s="53">
        <v>188</v>
      </c>
      <c r="D12" s="37">
        <v>198</v>
      </c>
      <c r="E12" s="37">
        <v>162</v>
      </c>
      <c r="F12" s="54">
        <v>151</v>
      </c>
      <c r="G12" s="55">
        <v>168</v>
      </c>
      <c r="H12" s="29">
        <v>187</v>
      </c>
      <c r="I12" s="83">
        <v>150</v>
      </c>
      <c r="J12" s="168">
        <v>173</v>
      </c>
      <c r="K12" s="213">
        <v>184</v>
      </c>
      <c r="L12" s="16">
        <v>195</v>
      </c>
      <c r="M12" s="16">
        <v>203</v>
      </c>
      <c r="N12" s="204">
        <v>239</v>
      </c>
      <c r="O12" s="204">
        <v>237</v>
      </c>
      <c r="P12" s="204">
        <v>246</v>
      </c>
      <c r="Q12" s="204">
        <v>202</v>
      </c>
    </row>
    <row r="13" spans="2:17" x14ac:dyDescent="0.2">
      <c r="B13" s="52" t="s">
        <v>31</v>
      </c>
      <c r="C13" s="53">
        <v>1148</v>
      </c>
      <c r="D13" s="37">
        <v>1548</v>
      </c>
      <c r="E13" s="37">
        <v>1062</v>
      </c>
      <c r="F13" s="54">
        <v>1084</v>
      </c>
      <c r="G13" s="55">
        <v>1137</v>
      </c>
      <c r="H13" s="29">
        <v>1521</v>
      </c>
      <c r="I13" s="83">
        <v>1123</v>
      </c>
      <c r="J13" s="168">
        <v>1153</v>
      </c>
      <c r="K13" s="213">
        <v>1156</v>
      </c>
      <c r="L13" s="204">
        <v>1491</v>
      </c>
      <c r="M13" s="204">
        <v>1273</v>
      </c>
      <c r="N13" s="204">
        <v>1334</v>
      </c>
      <c r="O13" s="204">
        <v>1357</v>
      </c>
      <c r="P13" s="204">
        <v>1744</v>
      </c>
      <c r="Q13" s="204">
        <v>1362</v>
      </c>
    </row>
    <row r="14" spans="2:17" x14ac:dyDescent="0.2">
      <c r="B14" s="52" t="s">
        <v>42</v>
      </c>
      <c r="C14" s="53">
        <v>305</v>
      </c>
      <c r="D14" s="37">
        <v>301</v>
      </c>
      <c r="E14" s="37">
        <v>265</v>
      </c>
      <c r="F14" s="54">
        <v>279</v>
      </c>
      <c r="G14" s="55">
        <v>282</v>
      </c>
      <c r="H14" s="29">
        <v>279</v>
      </c>
      <c r="I14" s="83">
        <v>241</v>
      </c>
      <c r="J14" s="168">
        <v>268</v>
      </c>
      <c r="K14" s="213">
        <v>265</v>
      </c>
      <c r="L14" s="16">
        <v>275</v>
      </c>
      <c r="M14" s="16">
        <v>255</v>
      </c>
      <c r="N14" s="204">
        <v>336</v>
      </c>
      <c r="O14" s="204">
        <v>391</v>
      </c>
      <c r="P14" s="204">
        <v>406</v>
      </c>
      <c r="Q14" s="204">
        <v>361</v>
      </c>
    </row>
    <row r="15" spans="2:17" x14ac:dyDescent="0.2">
      <c r="B15" s="56" t="s">
        <v>29</v>
      </c>
      <c r="C15" s="303">
        <v>1980</v>
      </c>
      <c r="D15" s="304">
        <v>2944</v>
      </c>
      <c r="E15" s="304">
        <v>1714</v>
      </c>
      <c r="F15" s="305">
        <v>1809</v>
      </c>
      <c r="G15" s="298">
        <v>1869</v>
      </c>
      <c r="H15" s="313">
        <v>2807</v>
      </c>
      <c r="I15" s="317">
        <v>1775</v>
      </c>
      <c r="J15" s="317">
        <v>1848</v>
      </c>
      <c r="K15" s="315">
        <v>1881</v>
      </c>
      <c r="L15" s="207"/>
      <c r="M15" s="207"/>
      <c r="N15" s="207"/>
      <c r="O15" s="207"/>
      <c r="P15" s="207"/>
      <c r="Q15" s="207"/>
    </row>
    <row r="16" spans="2:17" x14ac:dyDescent="0.2">
      <c r="B16" s="52" t="s">
        <v>5</v>
      </c>
      <c r="C16" s="303"/>
      <c r="D16" s="304"/>
      <c r="E16" s="304"/>
      <c r="F16" s="305"/>
      <c r="G16" s="298"/>
      <c r="H16" s="313"/>
      <c r="I16" s="317"/>
      <c r="J16" s="317"/>
      <c r="K16" s="315"/>
      <c r="L16" s="206">
        <v>2619</v>
      </c>
      <c r="M16" s="206">
        <v>1686</v>
      </c>
      <c r="N16" s="206">
        <v>1757</v>
      </c>
      <c r="O16" s="206">
        <v>1831</v>
      </c>
      <c r="P16" s="206">
        <v>2467</v>
      </c>
      <c r="Q16" s="206">
        <v>1699</v>
      </c>
    </row>
    <row r="17" spans="2:17" x14ac:dyDescent="0.2">
      <c r="B17" s="52" t="s">
        <v>6</v>
      </c>
      <c r="C17" s="53">
        <v>3181</v>
      </c>
      <c r="D17" s="37">
        <v>3447</v>
      </c>
      <c r="E17" s="37">
        <v>3013</v>
      </c>
      <c r="F17" s="54">
        <v>3014</v>
      </c>
      <c r="G17" s="55">
        <v>3072</v>
      </c>
      <c r="H17" s="29">
        <v>3342</v>
      </c>
      <c r="I17" s="83">
        <v>2921</v>
      </c>
      <c r="J17" s="168">
        <v>2986</v>
      </c>
      <c r="K17" s="213">
        <v>3074</v>
      </c>
      <c r="L17" s="204">
        <v>3294</v>
      </c>
      <c r="M17" s="204">
        <v>2914</v>
      </c>
      <c r="N17" s="204">
        <v>3029</v>
      </c>
      <c r="O17" s="204">
        <v>3150</v>
      </c>
      <c r="P17" s="204">
        <v>3349</v>
      </c>
      <c r="Q17" s="204">
        <v>3021</v>
      </c>
    </row>
    <row r="18" spans="2:17" x14ac:dyDescent="0.2">
      <c r="B18" s="52" t="s">
        <v>7</v>
      </c>
      <c r="C18" s="53">
        <v>3621</v>
      </c>
      <c r="D18" s="37">
        <v>3609</v>
      </c>
      <c r="E18" s="37">
        <v>3481</v>
      </c>
      <c r="F18" s="54">
        <v>3468</v>
      </c>
      <c r="G18" s="55">
        <v>3529</v>
      </c>
      <c r="H18" s="29">
        <v>3523</v>
      </c>
      <c r="I18" s="83">
        <v>3342</v>
      </c>
      <c r="J18" s="168">
        <v>3396</v>
      </c>
      <c r="K18" s="213">
        <v>3449</v>
      </c>
      <c r="L18" s="204">
        <v>3460</v>
      </c>
      <c r="M18" s="204">
        <v>3265</v>
      </c>
      <c r="N18" s="204">
        <v>3321</v>
      </c>
      <c r="O18" s="206">
        <v>3398</v>
      </c>
      <c r="P18" s="206">
        <v>3378</v>
      </c>
      <c r="Q18" s="206">
        <v>3190</v>
      </c>
    </row>
    <row r="19" spans="2:17" x14ac:dyDescent="0.2">
      <c r="B19" s="52" t="s">
        <v>8</v>
      </c>
      <c r="C19" s="53">
        <v>2452</v>
      </c>
      <c r="D19" s="37">
        <v>2422</v>
      </c>
      <c r="E19" s="37">
        <v>2382</v>
      </c>
      <c r="F19" s="54">
        <v>2427</v>
      </c>
      <c r="G19" s="55">
        <v>2473</v>
      </c>
      <c r="H19" s="29">
        <v>2470</v>
      </c>
      <c r="I19" s="83">
        <v>2411</v>
      </c>
      <c r="J19" s="168">
        <v>2490</v>
      </c>
      <c r="K19" s="213">
        <v>2514</v>
      </c>
      <c r="L19" s="204">
        <v>2432</v>
      </c>
      <c r="M19" s="204">
        <v>2433</v>
      </c>
      <c r="N19" s="204">
        <v>2467</v>
      </c>
      <c r="O19" s="204">
        <v>2474</v>
      </c>
      <c r="P19" s="204">
        <v>2470</v>
      </c>
      <c r="Q19" s="204">
        <v>2466</v>
      </c>
    </row>
    <row r="20" spans="2:17" x14ac:dyDescent="0.2">
      <c r="B20" s="56" t="s">
        <v>30</v>
      </c>
      <c r="C20" s="303">
        <v>3182</v>
      </c>
      <c r="D20" s="304">
        <v>4358</v>
      </c>
      <c r="E20" s="304">
        <v>2684</v>
      </c>
      <c r="F20" s="305">
        <v>2794</v>
      </c>
      <c r="G20" s="298">
        <v>2937</v>
      </c>
      <c r="H20" s="313">
        <v>4114</v>
      </c>
      <c r="I20" s="317">
        <v>2657</v>
      </c>
      <c r="J20" s="317">
        <v>2857</v>
      </c>
      <c r="K20" s="315">
        <v>3106</v>
      </c>
      <c r="L20" s="207"/>
      <c r="M20" s="207"/>
      <c r="N20" s="207"/>
      <c r="O20" s="207"/>
      <c r="P20" s="207"/>
      <c r="Q20" s="207"/>
    </row>
    <row r="21" spans="2:17" x14ac:dyDescent="0.2">
      <c r="B21" s="52" t="s">
        <v>24</v>
      </c>
      <c r="C21" s="303"/>
      <c r="D21" s="304"/>
      <c r="E21" s="304"/>
      <c r="F21" s="305"/>
      <c r="G21" s="298"/>
      <c r="H21" s="313"/>
      <c r="I21" s="317"/>
      <c r="J21" s="317"/>
      <c r="K21" s="315"/>
      <c r="L21" s="206">
        <v>3978</v>
      </c>
      <c r="M21" s="206">
        <v>2641</v>
      </c>
      <c r="N21" s="206">
        <v>2919</v>
      </c>
      <c r="O21" s="206">
        <v>3123</v>
      </c>
      <c r="P21" s="206">
        <v>3893</v>
      </c>
      <c r="Q21" s="206">
        <v>2729</v>
      </c>
    </row>
    <row r="22" spans="2:17" x14ac:dyDescent="0.2">
      <c r="B22" s="52" t="s">
        <v>9</v>
      </c>
      <c r="C22" s="58">
        <v>8052</v>
      </c>
      <c r="D22" s="59">
        <v>8064</v>
      </c>
      <c r="E22" s="59">
        <v>7906</v>
      </c>
      <c r="F22" s="54">
        <v>7924</v>
      </c>
      <c r="G22" s="55">
        <v>8006</v>
      </c>
      <c r="H22" s="29">
        <v>8028</v>
      </c>
      <c r="I22" s="83">
        <v>7792</v>
      </c>
      <c r="J22" s="168">
        <v>7863</v>
      </c>
      <c r="K22" s="213">
        <v>7812</v>
      </c>
      <c r="L22" s="204">
        <v>7827</v>
      </c>
      <c r="M22" s="204">
        <v>7657</v>
      </c>
      <c r="N22" s="204">
        <v>7655</v>
      </c>
      <c r="O22" s="204">
        <v>7730</v>
      </c>
      <c r="P22" s="204">
        <v>7771</v>
      </c>
      <c r="Q22" s="204">
        <v>7647</v>
      </c>
    </row>
    <row r="23" spans="2:17" x14ac:dyDescent="0.2">
      <c r="B23" s="60" t="s">
        <v>81</v>
      </c>
      <c r="C23" s="61">
        <v>11234</v>
      </c>
      <c r="D23" s="62">
        <v>12422</v>
      </c>
      <c r="E23" s="62">
        <v>10590</v>
      </c>
      <c r="F23" s="63">
        <v>10718</v>
      </c>
      <c r="G23" s="64">
        <v>10943</v>
      </c>
      <c r="H23" s="31">
        <v>12142</v>
      </c>
      <c r="I23" s="84">
        <v>10449</v>
      </c>
      <c r="J23" s="84">
        <v>10720</v>
      </c>
      <c r="K23" s="214">
        <v>10918</v>
      </c>
      <c r="L23" s="211">
        <v>11805</v>
      </c>
      <c r="M23" s="211">
        <v>10298</v>
      </c>
      <c r="N23" s="211">
        <v>10574</v>
      </c>
      <c r="O23" s="215">
        <v>10853</v>
      </c>
      <c r="P23" s="215">
        <v>11664</v>
      </c>
      <c r="Q23" s="215">
        <v>10376</v>
      </c>
    </row>
    <row r="25" spans="2:17" ht="15" x14ac:dyDescent="0.2">
      <c r="B25" s="34" t="s">
        <v>114</v>
      </c>
    </row>
    <row r="27" spans="2:17" x14ac:dyDescent="0.2">
      <c r="B27" s="232" t="s">
        <v>146</v>
      </c>
      <c r="C27" s="49">
        <v>41518</v>
      </c>
      <c r="D27" s="49">
        <v>41609</v>
      </c>
      <c r="E27" s="49">
        <v>41699</v>
      </c>
      <c r="F27" s="49">
        <v>41791</v>
      </c>
      <c r="G27" s="50">
        <v>41883</v>
      </c>
      <c r="H27" s="120" t="s">
        <v>119</v>
      </c>
      <c r="I27" s="121" t="s">
        <v>121</v>
      </c>
      <c r="J27" s="121" t="s">
        <v>123</v>
      </c>
      <c r="K27" s="121" t="s">
        <v>128</v>
      </c>
      <c r="L27" s="120" t="s">
        <v>135</v>
      </c>
      <c r="M27" s="229" t="s">
        <v>140</v>
      </c>
      <c r="N27" s="230" t="s">
        <v>143</v>
      </c>
      <c r="O27" s="235" t="s">
        <v>149</v>
      </c>
      <c r="P27" s="241" t="s">
        <v>151</v>
      </c>
      <c r="Q27" s="242" t="s">
        <v>153</v>
      </c>
    </row>
    <row r="28" spans="2:17" x14ac:dyDescent="0.2">
      <c r="B28" s="103" t="s">
        <v>67</v>
      </c>
      <c r="C28" s="330">
        <v>2888</v>
      </c>
      <c r="D28" s="330">
        <v>2883</v>
      </c>
      <c r="E28" s="330">
        <v>2561</v>
      </c>
      <c r="F28" s="330">
        <v>2592</v>
      </c>
      <c r="G28" s="330">
        <v>2754</v>
      </c>
      <c r="H28" s="333">
        <v>2861</v>
      </c>
      <c r="I28" s="333">
        <v>2552</v>
      </c>
      <c r="J28" s="333">
        <v>2655</v>
      </c>
      <c r="K28" s="332">
        <v>2855</v>
      </c>
      <c r="L28" s="205"/>
      <c r="M28" s="205"/>
      <c r="N28" s="205"/>
      <c r="O28" s="205"/>
      <c r="P28" s="205"/>
      <c r="Q28" s="205"/>
    </row>
    <row r="29" spans="2:17" x14ac:dyDescent="0.2">
      <c r="B29" s="104" t="s">
        <v>14</v>
      </c>
      <c r="C29" s="330"/>
      <c r="D29" s="330"/>
      <c r="E29" s="330"/>
      <c r="F29" s="330"/>
      <c r="G29" s="330"/>
      <c r="H29" s="333"/>
      <c r="I29" s="333"/>
      <c r="J29" s="333"/>
      <c r="K29" s="332"/>
      <c r="L29" s="206">
        <v>2703</v>
      </c>
      <c r="M29" s="206">
        <v>2535</v>
      </c>
      <c r="N29" s="206">
        <v>2722</v>
      </c>
      <c r="O29" s="206">
        <v>2926</v>
      </c>
      <c r="P29" s="206">
        <v>2790</v>
      </c>
      <c r="Q29" s="206">
        <v>2583</v>
      </c>
    </row>
    <row r="30" spans="2:17" x14ac:dyDescent="0.2">
      <c r="B30" s="104" t="s">
        <v>43</v>
      </c>
      <c r="C30" s="105">
        <v>2186</v>
      </c>
      <c r="D30" s="105">
        <v>2181</v>
      </c>
      <c r="E30" s="105">
        <v>2068</v>
      </c>
      <c r="F30" s="105">
        <v>2078</v>
      </c>
      <c r="G30" s="105">
        <v>2093</v>
      </c>
      <c r="H30" s="122">
        <v>2025</v>
      </c>
      <c r="I30" s="122">
        <v>1902</v>
      </c>
      <c r="J30" s="171">
        <v>1998</v>
      </c>
      <c r="K30" s="200">
        <v>2029</v>
      </c>
      <c r="L30" s="204">
        <v>1966</v>
      </c>
      <c r="M30" s="204">
        <v>1870</v>
      </c>
      <c r="N30" s="204">
        <v>1907</v>
      </c>
      <c r="O30" s="204">
        <v>1989</v>
      </c>
      <c r="P30" s="204">
        <v>2005</v>
      </c>
      <c r="Q30" s="204">
        <v>1912</v>
      </c>
    </row>
    <row r="31" spans="2:17" x14ac:dyDescent="0.2">
      <c r="B31" s="103" t="s">
        <v>2</v>
      </c>
      <c r="C31" s="330">
        <v>3016</v>
      </c>
      <c r="D31" s="330">
        <v>2990</v>
      </c>
      <c r="E31" s="330">
        <v>2638</v>
      </c>
      <c r="F31" s="330">
        <v>2738</v>
      </c>
      <c r="G31" s="330">
        <v>2889</v>
      </c>
      <c r="H31" s="333">
        <v>2867</v>
      </c>
      <c r="I31" s="333">
        <v>2610</v>
      </c>
      <c r="J31" s="333">
        <v>2767</v>
      </c>
      <c r="K31" s="332">
        <v>2979</v>
      </c>
      <c r="L31" s="207"/>
      <c r="M31" s="207"/>
      <c r="N31" s="207"/>
      <c r="O31" s="207"/>
      <c r="P31" s="207"/>
      <c r="Q31" s="207"/>
    </row>
    <row r="32" spans="2:17" x14ac:dyDescent="0.2">
      <c r="B32" s="104" t="s">
        <v>3</v>
      </c>
      <c r="C32" s="330"/>
      <c r="D32" s="330"/>
      <c r="E32" s="330"/>
      <c r="F32" s="330"/>
      <c r="G32" s="330"/>
      <c r="H32" s="333"/>
      <c r="I32" s="333"/>
      <c r="J32" s="333"/>
      <c r="K32" s="332"/>
      <c r="L32" s="206">
        <v>2753</v>
      </c>
      <c r="M32" s="206">
        <v>2631</v>
      </c>
      <c r="N32" s="206">
        <v>2783</v>
      </c>
      <c r="O32" s="206">
        <v>3036</v>
      </c>
      <c r="P32" s="206">
        <v>2867</v>
      </c>
      <c r="Q32" s="206">
        <v>2683</v>
      </c>
    </row>
    <row r="33" spans="2:17" x14ac:dyDescent="0.2">
      <c r="B33" s="104" t="s">
        <v>4</v>
      </c>
      <c r="C33" s="105">
        <v>2058</v>
      </c>
      <c r="D33" s="105">
        <v>2074</v>
      </c>
      <c r="E33" s="105">
        <v>1991</v>
      </c>
      <c r="F33" s="105">
        <v>1932</v>
      </c>
      <c r="G33" s="105">
        <v>1958</v>
      </c>
      <c r="H33" s="122">
        <v>2019</v>
      </c>
      <c r="I33" s="122">
        <v>1844</v>
      </c>
      <c r="J33" s="171">
        <v>1886</v>
      </c>
      <c r="K33" s="200">
        <v>1905</v>
      </c>
      <c r="L33" s="204">
        <v>1916</v>
      </c>
      <c r="M33" s="204">
        <v>1774</v>
      </c>
      <c r="N33" s="204">
        <v>1846</v>
      </c>
      <c r="O33" s="204">
        <v>1879</v>
      </c>
      <c r="P33" s="204">
        <v>1928</v>
      </c>
      <c r="Q33" s="204">
        <v>1812</v>
      </c>
    </row>
    <row r="34" spans="2:17" x14ac:dyDescent="0.2">
      <c r="B34" s="103" t="s">
        <v>28</v>
      </c>
      <c r="C34" s="330">
        <v>3665</v>
      </c>
      <c r="D34" s="330">
        <v>3655</v>
      </c>
      <c r="E34" s="330">
        <v>3389</v>
      </c>
      <c r="F34" s="330">
        <v>3401</v>
      </c>
      <c r="G34" s="330">
        <v>3484</v>
      </c>
      <c r="H34" s="333">
        <v>3490</v>
      </c>
      <c r="I34" s="333">
        <v>3168</v>
      </c>
      <c r="J34" s="333">
        <v>3266</v>
      </c>
      <c r="K34" s="332">
        <v>3407</v>
      </c>
      <c r="L34" s="207"/>
      <c r="M34" s="207"/>
      <c r="N34" s="207"/>
      <c r="O34" s="207"/>
      <c r="P34" s="207"/>
      <c r="Q34" s="207"/>
    </row>
    <row r="35" spans="2:17" x14ac:dyDescent="0.2">
      <c r="B35" s="104" t="s">
        <v>12</v>
      </c>
      <c r="C35" s="330"/>
      <c r="D35" s="330"/>
      <c r="E35" s="330"/>
      <c r="F35" s="330"/>
      <c r="G35" s="330"/>
      <c r="H35" s="333"/>
      <c r="I35" s="333"/>
      <c r="J35" s="333"/>
      <c r="K35" s="332"/>
      <c r="L35" s="206">
        <v>3271</v>
      </c>
      <c r="M35" s="206">
        <v>2998</v>
      </c>
      <c r="N35" s="206">
        <v>3039</v>
      </c>
      <c r="O35" s="206">
        <v>3147</v>
      </c>
      <c r="P35" s="206">
        <v>3044</v>
      </c>
      <c r="Q35" s="206">
        <v>2881</v>
      </c>
    </row>
    <row r="36" spans="2:17" x14ac:dyDescent="0.2">
      <c r="B36" s="104" t="s">
        <v>125</v>
      </c>
      <c r="C36" s="105">
        <v>719</v>
      </c>
      <c r="D36" s="105">
        <v>720</v>
      </c>
      <c r="E36" s="105">
        <v>620</v>
      </c>
      <c r="F36" s="105">
        <v>636</v>
      </c>
      <c r="G36" s="105">
        <v>682</v>
      </c>
      <c r="H36" s="122">
        <v>720</v>
      </c>
      <c r="I36" s="122">
        <v>654</v>
      </c>
      <c r="J36" s="171">
        <v>691</v>
      </c>
      <c r="K36" s="200">
        <v>776</v>
      </c>
      <c r="L36" s="16">
        <v>707</v>
      </c>
      <c r="M36" s="16">
        <v>657</v>
      </c>
      <c r="N36" s="204">
        <v>714</v>
      </c>
      <c r="O36" s="16">
        <v>809</v>
      </c>
      <c r="P36" s="16">
        <v>813</v>
      </c>
      <c r="Q36" s="16">
        <v>711</v>
      </c>
    </row>
    <row r="37" spans="2:17" x14ac:dyDescent="0.2">
      <c r="B37" s="52" t="s">
        <v>132</v>
      </c>
      <c r="C37" s="105">
        <v>100</v>
      </c>
      <c r="D37" s="105">
        <v>97</v>
      </c>
      <c r="E37" s="105">
        <v>88</v>
      </c>
      <c r="F37" s="105">
        <v>82</v>
      </c>
      <c r="G37" s="105">
        <v>95</v>
      </c>
      <c r="H37" s="122">
        <v>80</v>
      </c>
      <c r="I37" s="122">
        <v>77</v>
      </c>
      <c r="J37" s="171">
        <v>98</v>
      </c>
      <c r="K37" s="200">
        <v>104</v>
      </c>
      <c r="L37" s="16">
        <v>77</v>
      </c>
      <c r="M37" s="16">
        <v>113</v>
      </c>
      <c r="N37" s="204">
        <v>130</v>
      </c>
      <c r="O37" s="206">
        <v>134</v>
      </c>
      <c r="P37" s="206">
        <v>101</v>
      </c>
      <c r="Q37" s="206">
        <v>104</v>
      </c>
    </row>
    <row r="38" spans="2:17" x14ac:dyDescent="0.2">
      <c r="B38" s="104" t="s">
        <v>31</v>
      </c>
      <c r="C38" s="105">
        <v>420</v>
      </c>
      <c r="D38" s="105">
        <v>442</v>
      </c>
      <c r="E38" s="105">
        <v>386</v>
      </c>
      <c r="F38" s="105">
        <v>400</v>
      </c>
      <c r="G38" s="105">
        <v>432</v>
      </c>
      <c r="H38" s="122">
        <v>458</v>
      </c>
      <c r="I38" s="122">
        <v>430</v>
      </c>
      <c r="J38" s="171">
        <v>460</v>
      </c>
      <c r="K38" s="200">
        <v>463</v>
      </c>
      <c r="L38" s="16">
        <v>483</v>
      </c>
      <c r="M38" s="16">
        <v>513</v>
      </c>
      <c r="N38" s="204">
        <v>550</v>
      </c>
      <c r="O38" s="204">
        <v>577</v>
      </c>
      <c r="P38" s="204">
        <v>612</v>
      </c>
      <c r="Q38" s="204">
        <v>593</v>
      </c>
    </row>
    <row r="39" spans="2:17" x14ac:dyDescent="0.2">
      <c r="B39" s="104" t="s">
        <v>42</v>
      </c>
      <c r="C39" s="105">
        <v>170</v>
      </c>
      <c r="D39" s="105">
        <v>150</v>
      </c>
      <c r="E39" s="105">
        <v>146</v>
      </c>
      <c r="F39" s="105">
        <v>151</v>
      </c>
      <c r="G39" s="105">
        <v>154</v>
      </c>
      <c r="H39" s="122">
        <v>138</v>
      </c>
      <c r="I39" s="122">
        <v>125</v>
      </c>
      <c r="J39" s="171">
        <v>138</v>
      </c>
      <c r="K39" s="200">
        <v>134</v>
      </c>
      <c r="L39" s="16">
        <v>131</v>
      </c>
      <c r="M39" s="16">
        <v>124</v>
      </c>
      <c r="N39" s="16">
        <v>196</v>
      </c>
      <c r="O39" s="204">
        <v>248</v>
      </c>
      <c r="P39" s="204">
        <v>225</v>
      </c>
      <c r="Q39" s="204">
        <v>206</v>
      </c>
    </row>
    <row r="40" spans="2:17" x14ac:dyDescent="0.2">
      <c r="B40" s="103" t="s">
        <v>29</v>
      </c>
      <c r="C40" s="330">
        <v>1179</v>
      </c>
      <c r="D40" s="330">
        <v>1184</v>
      </c>
      <c r="E40" s="330">
        <v>1021</v>
      </c>
      <c r="F40" s="330">
        <v>1072</v>
      </c>
      <c r="G40" s="330">
        <v>1144</v>
      </c>
      <c r="H40" s="333">
        <v>1222</v>
      </c>
      <c r="I40" s="333">
        <v>1082</v>
      </c>
      <c r="J40" s="333">
        <v>1139</v>
      </c>
      <c r="K40" s="332">
        <v>1174</v>
      </c>
      <c r="L40" s="207"/>
      <c r="M40" s="207"/>
      <c r="N40" s="207"/>
      <c r="O40" s="207"/>
      <c r="P40" s="207"/>
      <c r="Q40" s="207"/>
    </row>
    <row r="41" spans="2:17" x14ac:dyDescent="0.2">
      <c r="B41" s="104" t="s">
        <v>5</v>
      </c>
      <c r="C41" s="330"/>
      <c r="D41" s="330"/>
      <c r="E41" s="330"/>
      <c r="F41" s="330"/>
      <c r="G41" s="330"/>
      <c r="H41" s="333"/>
      <c r="I41" s="333"/>
      <c r="J41" s="333"/>
      <c r="K41" s="332"/>
      <c r="L41" s="206">
        <v>1156</v>
      </c>
      <c r="M41" s="206">
        <v>1045</v>
      </c>
      <c r="N41" s="206">
        <v>1108</v>
      </c>
      <c r="O41" s="206">
        <v>1199</v>
      </c>
      <c r="P41" s="206">
        <v>1195</v>
      </c>
      <c r="Q41" s="206">
        <v>1099</v>
      </c>
    </row>
    <row r="42" spans="2:17" x14ac:dyDescent="0.2">
      <c r="B42" s="104" t="s">
        <v>6</v>
      </c>
      <c r="C42" s="105">
        <v>1244</v>
      </c>
      <c r="D42" s="105">
        <v>1310</v>
      </c>
      <c r="E42" s="105">
        <v>1155</v>
      </c>
      <c r="F42" s="105">
        <v>1156</v>
      </c>
      <c r="G42" s="105">
        <v>1205</v>
      </c>
      <c r="H42" s="122">
        <v>1253</v>
      </c>
      <c r="I42" s="122">
        <v>1111</v>
      </c>
      <c r="J42" s="171">
        <v>1201</v>
      </c>
      <c r="K42" s="200">
        <v>1287</v>
      </c>
      <c r="L42" s="204">
        <v>1234</v>
      </c>
      <c r="M42" s="204">
        <v>1164</v>
      </c>
      <c r="N42" s="204">
        <v>1250</v>
      </c>
      <c r="O42" s="204">
        <v>1378</v>
      </c>
      <c r="P42" s="204">
        <v>1348</v>
      </c>
      <c r="Q42" s="204">
        <v>1263</v>
      </c>
    </row>
    <row r="43" spans="2:17" x14ac:dyDescent="0.2">
      <c r="B43" s="104" t="s">
        <v>7</v>
      </c>
      <c r="C43" s="105">
        <v>1559</v>
      </c>
      <c r="D43" s="105">
        <v>1511</v>
      </c>
      <c r="E43" s="105">
        <v>1418</v>
      </c>
      <c r="F43" s="105">
        <v>1417</v>
      </c>
      <c r="G43" s="105">
        <v>1463</v>
      </c>
      <c r="H43" s="122">
        <v>1420</v>
      </c>
      <c r="I43" s="122">
        <v>1322</v>
      </c>
      <c r="J43" s="171">
        <v>1353</v>
      </c>
      <c r="K43" s="200">
        <v>1408</v>
      </c>
      <c r="L43" s="204">
        <v>1355</v>
      </c>
      <c r="M43" s="204">
        <v>1253</v>
      </c>
      <c r="N43" s="204">
        <v>1295</v>
      </c>
      <c r="O43" s="204">
        <v>1364</v>
      </c>
      <c r="P43" s="204">
        <v>1312</v>
      </c>
      <c r="Q43" s="204">
        <v>1215</v>
      </c>
    </row>
    <row r="44" spans="2:17" x14ac:dyDescent="0.2">
      <c r="B44" s="104" t="s">
        <v>8</v>
      </c>
      <c r="C44" s="105">
        <v>1092</v>
      </c>
      <c r="D44" s="105">
        <v>1059</v>
      </c>
      <c r="E44" s="105">
        <v>1035</v>
      </c>
      <c r="F44" s="105">
        <v>1025</v>
      </c>
      <c r="G44" s="105">
        <v>1035</v>
      </c>
      <c r="H44" s="122">
        <v>991</v>
      </c>
      <c r="I44" s="122">
        <v>939</v>
      </c>
      <c r="J44" s="171">
        <v>960</v>
      </c>
      <c r="K44" s="200">
        <v>1015</v>
      </c>
      <c r="L44" s="16">
        <v>924</v>
      </c>
      <c r="M44" s="16">
        <v>943</v>
      </c>
      <c r="N44" s="204">
        <v>976</v>
      </c>
      <c r="O44" s="204">
        <v>974</v>
      </c>
      <c r="P44" s="204">
        <v>940</v>
      </c>
      <c r="Q44" s="204">
        <v>918</v>
      </c>
    </row>
    <row r="45" spans="2:17" x14ac:dyDescent="0.2">
      <c r="B45" s="103" t="s">
        <v>30</v>
      </c>
      <c r="C45" s="330">
        <v>2272</v>
      </c>
      <c r="D45" s="330">
        <v>2227</v>
      </c>
      <c r="E45" s="330">
        <v>1937</v>
      </c>
      <c r="F45" s="330">
        <v>1991</v>
      </c>
      <c r="G45" s="330">
        <v>2215</v>
      </c>
      <c r="H45" s="333">
        <v>2237</v>
      </c>
      <c r="I45" s="333">
        <v>1974</v>
      </c>
      <c r="J45" s="333">
        <v>2145</v>
      </c>
      <c r="K45" s="332">
        <v>2367</v>
      </c>
      <c r="L45" s="207"/>
      <c r="M45" s="207"/>
      <c r="N45" s="207"/>
      <c r="O45" s="207"/>
      <c r="P45" s="207"/>
      <c r="Q45" s="207"/>
    </row>
    <row r="46" spans="2:17" x14ac:dyDescent="0.2">
      <c r="B46" s="104" t="s">
        <v>24</v>
      </c>
      <c r="C46" s="330"/>
      <c r="D46" s="330"/>
      <c r="E46" s="330"/>
      <c r="F46" s="330"/>
      <c r="G46" s="330"/>
      <c r="H46" s="333"/>
      <c r="I46" s="333"/>
      <c r="J46" s="333"/>
      <c r="K46" s="332"/>
      <c r="L46" s="206">
        <v>2151</v>
      </c>
      <c r="M46" s="206">
        <v>1961</v>
      </c>
      <c r="N46" s="206">
        <v>2189</v>
      </c>
      <c r="O46" s="206">
        <v>2426</v>
      </c>
      <c r="P46" s="206">
        <v>2271</v>
      </c>
      <c r="Q46" s="206">
        <v>2061</v>
      </c>
    </row>
    <row r="47" spans="2:17" x14ac:dyDescent="0.2">
      <c r="B47" s="104" t="s">
        <v>9</v>
      </c>
      <c r="C47" s="105">
        <v>2802</v>
      </c>
      <c r="D47" s="105">
        <v>2837</v>
      </c>
      <c r="E47" s="105">
        <v>2692</v>
      </c>
      <c r="F47" s="105">
        <v>2679</v>
      </c>
      <c r="G47" s="105">
        <v>2632</v>
      </c>
      <c r="H47" s="122">
        <v>2649</v>
      </c>
      <c r="I47" s="122">
        <v>2480</v>
      </c>
      <c r="J47" s="171">
        <v>2508</v>
      </c>
      <c r="K47" s="200">
        <v>2517</v>
      </c>
      <c r="L47" s="204">
        <v>2518</v>
      </c>
      <c r="M47" s="204">
        <v>2444</v>
      </c>
      <c r="N47" s="204">
        <v>2440</v>
      </c>
      <c r="O47" s="204">
        <v>2489</v>
      </c>
      <c r="P47" s="204">
        <v>2524</v>
      </c>
      <c r="Q47" s="204">
        <v>2434</v>
      </c>
    </row>
    <row r="48" spans="2:17" x14ac:dyDescent="0.2">
      <c r="B48" s="103" t="s">
        <v>122</v>
      </c>
      <c r="C48" s="330">
        <v>1074</v>
      </c>
      <c r="D48" s="330">
        <v>1072</v>
      </c>
      <c r="E48" s="330">
        <v>1012</v>
      </c>
      <c r="F48" s="330">
        <v>1031</v>
      </c>
      <c r="G48" s="330">
        <v>1030</v>
      </c>
      <c r="H48" s="333">
        <v>997</v>
      </c>
      <c r="I48" s="333">
        <v>927</v>
      </c>
      <c r="J48" s="333">
        <v>974</v>
      </c>
      <c r="K48" s="332">
        <v>1014</v>
      </c>
      <c r="L48" s="207"/>
      <c r="M48" s="207"/>
      <c r="N48" s="207"/>
      <c r="O48" s="207"/>
      <c r="P48" s="207"/>
      <c r="Q48" s="207"/>
    </row>
    <row r="49" spans="2:17" x14ac:dyDescent="0.2">
      <c r="B49" s="104" t="s">
        <v>44</v>
      </c>
      <c r="C49" s="330"/>
      <c r="D49" s="330"/>
      <c r="E49" s="330"/>
      <c r="F49" s="330"/>
      <c r="G49" s="330"/>
      <c r="H49" s="333"/>
      <c r="I49" s="333"/>
      <c r="J49" s="333"/>
      <c r="K49" s="332"/>
      <c r="L49" s="206">
        <v>1007</v>
      </c>
      <c r="M49" s="206">
        <v>975</v>
      </c>
      <c r="N49" s="206">
        <v>1017</v>
      </c>
      <c r="O49" s="206">
        <v>1089</v>
      </c>
      <c r="P49" s="206">
        <v>1100</v>
      </c>
      <c r="Q49" s="206">
        <v>1062</v>
      </c>
    </row>
    <row r="50" spans="2:17" x14ac:dyDescent="0.2">
      <c r="B50" s="104" t="s">
        <v>45</v>
      </c>
      <c r="C50" s="105">
        <v>310</v>
      </c>
      <c r="D50" s="105">
        <v>320</v>
      </c>
      <c r="E50" s="105">
        <v>325</v>
      </c>
      <c r="F50" s="105">
        <v>316</v>
      </c>
      <c r="G50" s="105">
        <v>332</v>
      </c>
      <c r="H50" s="122">
        <v>315</v>
      </c>
      <c r="I50" s="122">
        <v>296</v>
      </c>
      <c r="J50" s="171">
        <v>309</v>
      </c>
      <c r="K50" s="200">
        <v>325</v>
      </c>
      <c r="L50" s="16">
        <v>321</v>
      </c>
      <c r="M50" s="16">
        <v>298</v>
      </c>
      <c r="N50" s="204">
        <v>306</v>
      </c>
      <c r="O50" s="204">
        <v>289</v>
      </c>
      <c r="P50" s="204">
        <v>310</v>
      </c>
      <c r="Q50" s="204">
        <v>282</v>
      </c>
    </row>
    <row r="51" spans="2:17" x14ac:dyDescent="0.2">
      <c r="B51" s="104" t="s">
        <v>32</v>
      </c>
      <c r="C51" s="105">
        <v>176</v>
      </c>
      <c r="D51" s="105">
        <v>177</v>
      </c>
      <c r="E51" s="105">
        <v>147</v>
      </c>
      <c r="F51" s="105">
        <v>144</v>
      </c>
      <c r="G51" s="105">
        <v>146</v>
      </c>
      <c r="H51" s="122">
        <v>161</v>
      </c>
      <c r="I51" s="122">
        <v>134</v>
      </c>
      <c r="J51" s="171">
        <v>140</v>
      </c>
      <c r="K51" s="200">
        <v>130</v>
      </c>
      <c r="L51" s="16">
        <v>117</v>
      </c>
      <c r="M51" s="16">
        <v>120</v>
      </c>
      <c r="N51" s="204">
        <v>115</v>
      </c>
      <c r="O51" s="204">
        <v>118</v>
      </c>
      <c r="P51" s="204">
        <v>130</v>
      </c>
      <c r="Q51" s="204">
        <v>111</v>
      </c>
    </row>
    <row r="52" spans="2:17" x14ac:dyDescent="0.2">
      <c r="B52" s="104" t="s">
        <v>33</v>
      </c>
      <c r="C52" s="105">
        <v>66</v>
      </c>
      <c r="D52" s="105">
        <v>63</v>
      </c>
      <c r="E52" s="105">
        <v>63</v>
      </c>
      <c r="F52" s="105">
        <v>66</v>
      </c>
      <c r="G52" s="105">
        <v>73</v>
      </c>
      <c r="H52" s="122">
        <v>64</v>
      </c>
      <c r="I52" s="122">
        <v>61</v>
      </c>
      <c r="J52" s="171">
        <v>74</v>
      </c>
      <c r="K52" s="200">
        <v>70</v>
      </c>
      <c r="L52" s="16">
        <v>67</v>
      </c>
      <c r="M52" s="16">
        <v>68</v>
      </c>
      <c r="N52" s="204">
        <v>55</v>
      </c>
      <c r="O52" s="204">
        <v>62</v>
      </c>
      <c r="P52" s="204">
        <v>60</v>
      </c>
      <c r="Q52" s="204">
        <v>52</v>
      </c>
    </row>
    <row r="53" spans="2:17" x14ac:dyDescent="0.2">
      <c r="B53" s="104" t="s">
        <v>34</v>
      </c>
      <c r="C53" s="105">
        <v>27</v>
      </c>
      <c r="D53" s="105">
        <v>19</v>
      </c>
      <c r="E53" s="105">
        <v>14</v>
      </c>
      <c r="F53" s="105">
        <v>18</v>
      </c>
      <c r="G53" s="105">
        <v>17</v>
      </c>
      <c r="H53" s="122">
        <v>18</v>
      </c>
      <c r="I53" s="122">
        <v>18</v>
      </c>
      <c r="J53" s="171">
        <v>20</v>
      </c>
      <c r="K53" s="200">
        <v>12</v>
      </c>
      <c r="L53" s="16">
        <v>11</v>
      </c>
      <c r="M53" s="16">
        <v>11</v>
      </c>
      <c r="N53" s="16">
        <v>9</v>
      </c>
      <c r="O53" s="16">
        <v>10</v>
      </c>
      <c r="P53" s="16">
        <v>11</v>
      </c>
      <c r="Q53" s="16">
        <v>12</v>
      </c>
    </row>
    <row r="54" spans="2:17" x14ac:dyDescent="0.2">
      <c r="B54" s="104" t="s">
        <v>46</v>
      </c>
      <c r="C54" s="105">
        <v>533</v>
      </c>
      <c r="D54" s="105">
        <v>530</v>
      </c>
      <c r="E54" s="105">
        <v>507</v>
      </c>
      <c r="F54" s="105">
        <v>503</v>
      </c>
      <c r="G54" s="105">
        <v>495</v>
      </c>
      <c r="H54" s="122">
        <v>470</v>
      </c>
      <c r="I54" s="122">
        <v>466</v>
      </c>
      <c r="J54" s="171">
        <v>481</v>
      </c>
      <c r="K54" s="200">
        <v>478</v>
      </c>
      <c r="L54" s="16">
        <v>443</v>
      </c>
      <c r="M54" s="16">
        <v>398</v>
      </c>
      <c r="N54" s="204">
        <v>405</v>
      </c>
      <c r="O54" s="204">
        <v>421</v>
      </c>
      <c r="P54" s="204">
        <v>394</v>
      </c>
      <c r="Q54" s="204">
        <v>393</v>
      </c>
    </row>
    <row r="55" spans="2:17" x14ac:dyDescent="0.2">
      <c r="B55" s="103" t="s">
        <v>82</v>
      </c>
      <c r="C55" s="107">
        <v>5074</v>
      </c>
      <c r="D55" s="107">
        <v>5064</v>
      </c>
      <c r="E55" s="107">
        <v>4629</v>
      </c>
      <c r="F55" s="107">
        <v>4670</v>
      </c>
      <c r="G55" s="107">
        <v>4847</v>
      </c>
      <c r="H55" s="123">
        <v>4886</v>
      </c>
      <c r="I55" s="124">
        <v>4454</v>
      </c>
      <c r="J55" s="124">
        <v>4653</v>
      </c>
      <c r="K55" s="89">
        <v>4884</v>
      </c>
      <c r="L55" s="211">
        <v>4669</v>
      </c>
      <c r="M55" s="211">
        <v>4405</v>
      </c>
      <c r="N55" s="211">
        <v>4629</v>
      </c>
      <c r="O55" s="211">
        <v>4915</v>
      </c>
      <c r="P55" s="211">
        <v>4795</v>
      </c>
      <c r="Q55" s="211">
        <v>4495</v>
      </c>
    </row>
    <row r="56" spans="2:17" ht="14.25" x14ac:dyDescent="0.2">
      <c r="K56"/>
    </row>
    <row r="58" spans="2:17" ht="15" x14ac:dyDescent="0.2">
      <c r="B58" s="34" t="s">
        <v>115</v>
      </c>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151</v>
      </c>
      <c r="D61" s="308">
        <v>154</v>
      </c>
      <c r="E61" s="308">
        <v>160</v>
      </c>
      <c r="F61" s="311">
        <v>154</v>
      </c>
      <c r="G61" s="297">
        <v>154</v>
      </c>
      <c r="H61" s="299">
        <v>155</v>
      </c>
      <c r="I61" s="302">
        <v>156</v>
      </c>
      <c r="J61" s="302">
        <v>145</v>
      </c>
      <c r="K61" s="295">
        <v>138</v>
      </c>
      <c r="L61" s="205"/>
      <c r="M61" s="205"/>
      <c r="N61" s="205"/>
      <c r="O61" s="205"/>
      <c r="P61" s="205"/>
      <c r="Q61" s="205"/>
    </row>
    <row r="62" spans="2:17" x14ac:dyDescent="0.2">
      <c r="B62" s="69" t="s">
        <v>3</v>
      </c>
      <c r="C62" s="303"/>
      <c r="D62" s="304"/>
      <c r="E62" s="304"/>
      <c r="F62" s="305"/>
      <c r="G62" s="298"/>
      <c r="H62" s="300"/>
      <c r="I62" s="301"/>
      <c r="J62" s="301"/>
      <c r="K62" s="296"/>
      <c r="L62" s="207">
        <v>134</v>
      </c>
      <c r="M62" s="207">
        <v>126</v>
      </c>
      <c r="N62" s="206">
        <v>128</v>
      </c>
      <c r="O62" s="206">
        <v>126</v>
      </c>
      <c r="P62" s="206">
        <v>132</v>
      </c>
      <c r="Q62" s="206">
        <v>134</v>
      </c>
    </row>
    <row r="63" spans="2:17" x14ac:dyDescent="0.2">
      <c r="B63" s="69" t="s">
        <v>4</v>
      </c>
      <c r="C63" s="53">
        <v>2003</v>
      </c>
      <c r="D63" s="37">
        <v>1965</v>
      </c>
      <c r="E63" s="37">
        <v>1936</v>
      </c>
      <c r="F63" s="54">
        <v>1915</v>
      </c>
      <c r="G63" s="55">
        <v>1885</v>
      </c>
      <c r="H63" s="38">
        <v>1916</v>
      </c>
      <c r="I63" s="70">
        <v>1832</v>
      </c>
      <c r="J63" s="166">
        <v>1811</v>
      </c>
      <c r="K63" s="208">
        <v>1807</v>
      </c>
      <c r="L63" s="204">
        <v>1845</v>
      </c>
      <c r="M63" s="204">
        <v>1741</v>
      </c>
      <c r="N63" s="204">
        <v>1740</v>
      </c>
      <c r="O63" s="204">
        <v>1707</v>
      </c>
      <c r="P63" s="204">
        <v>1694</v>
      </c>
      <c r="Q63" s="204">
        <v>1616</v>
      </c>
    </row>
    <row r="64" spans="2:17" x14ac:dyDescent="0.2">
      <c r="B64" s="71" t="s">
        <v>28</v>
      </c>
      <c r="C64" s="303">
        <v>1534</v>
      </c>
      <c r="D64" s="304">
        <v>1517</v>
      </c>
      <c r="E64" s="304">
        <v>1487</v>
      </c>
      <c r="F64" s="305">
        <v>1467</v>
      </c>
      <c r="G64" s="298">
        <v>1433</v>
      </c>
      <c r="H64" s="300">
        <v>1445</v>
      </c>
      <c r="I64" s="301">
        <v>1368</v>
      </c>
      <c r="J64" s="301">
        <v>1348</v>
      </c>
      <c r="K64" s="296">
        <v>1342</v>
      </c>
      <c r="L64" s="207"/>
      <c r="M64" s="207"/>
      <c r="N64" s="207"/>
      <c r="O64" s="207"/>
      <c r="P64" s="207"/>
      <c r="Q64" s="207"/>
    </row>
    <row r="65" spans="2:17" x14ac:dyDescent="0.2">
      <c r="B65" s="69" t="s">
        <v>12</v>
      </c>
      <c r="C65" s="303"/>
      <c r="D65" s="304"/>
      <c r="E65" s="304"/>
      <c r="F65" s="305"/>
      <c r="G65" s="298"/>
      <c r="H65" s="300"/>
      <c r="I65" s="301"/>
      <c r="J65" s="301"/>
      <c r="K65" s="296"/>
      <c r="L65" s="206">
        <v>1364</v>
      </c>
      <c r="M65" s="206">
        <v>1252</v>
      </c>
      <c r="N65" s="206">
        <v>1230</v>
      </c>
      <c r="O65" s="206">
        <v>1207</v>
      </c>
      <c r="P65" s="206">
        <v>1200</v>
      </c>
      <c r="Q65" s="206">
        <v>1145</v>
      </c>
    </row>
    <row r="66" spans="2:17" x14ac:dyDescent="0.2">
      <c r="B66" s="69" t="s">
        <v>125</v>
      </c>
      <c r="C66" s="53">
        <v>393</v>
      </c>
      <c r="D66" s="37">
        <v>373</v>
      </c>
      <c r="E66" s="37">
        <v>381</v>
      </c>
      <c r="F66" s="54">
        <v>379</v>
      </c>
      <c r="G66" s="55">
        <v>382</v>
      </c>
      <c r="H66" s="38">
        <v>409</v>
      </c>
      <c r="I66" s="70">
        <v>392</v>
      </c>
      <c r="J66" s="166">
        <v>384</v>
      </c>
      <c r="K66" s="208">
        <v>376</v>
      </c>
      <c r="L66" s="16">
        <v>399</v>
      </c>
      <c r="M66" s="16">
        <v>361</v>
      </c>
      <c r="N66" s="204">
        <v>362</v>
      </c>
      <c r="O66" s="204">
        <v>350</v>
      </c>
      <c r="P66" s="204">
        <v>355</v>
      </c>
      <c r="Q66" s="204">
        <v>345</v>
      </c>
    </row>
    <row r="67" spans="2:17" x14ac:dyDescent="0.2">
      <c r="B67" s="52" t="s">
        <v>132</v>
      </c>
      <c r="C67" s="53">
        <v>38</v>
      </c>
      <c r="D67" s="37">
        <v>40</v>
      </c>
      <c r="E67" s="37">
        <v>43</v>
      </c>
      <c r="F67" s="54">
        <v>39</v>
      </c>
      <c r="G67" s="55">
        <v>34</v>
      </c>
      <c r="H67" s="38">
        <v>35</v>
      </c>
      <c r="I67" s="70">
        <v>37</v>
      </c>
      <c r="J67" s="166">
        <v>35</v>
      </c>
      <c r="K67" s="208">
        <v>39</v>
      </c>
      <c r="L67" s="16">
        <v>38</v>
      </c>
      <c r="M67" s="16">
        <v>50</v>
      </c>
      <c r="N67" s="204">
        <v>54</v>
      </c>
      <c r="O67" s="204">
        <v>53</v>
      </c>
      <c r="P67" s="204">
        <v>56</v>
      </c>
      <c r="Q67" s="204">
        <v>56</v>
      </c>
    </row>
    <row r="68" spans="2:17" x14ac:dyDescent="0.2">
      <c r="B68" s="69" t="s">
        <v>31</v>
      </c>
      <c r="C68" s="53">
        <v>147</v>
      </c>
      <c r="D68" s="37">
        <v>149</v>
      </c>
      <c r="E68" s="37">
        <v>145</v>
      </c>
      <c r="F68" s="54">
        <v>140</v>
      </c>
      <c r="G68" s="55">
        <v>145</v>
      </c>
      <c r="H68" s="38">
        <v>136</v>
      </c>
      <c r="I68" s="70">
        <v>155</v>
      </c>
      <c r="J68" s="166">
        <v>151</v>
      </c>
      <c r="K68" s="208">
        <v>150</v>
      </c>
      <c r="L68" s="16">
        <v>141</v>
      </c>
      <c r="M68" s="16">
        <v>167</v>
      </c>
      <c r="N68" s="204">
        <v>183</v>
      </c>
      <c r="O68" s="204">
        <v>184</v>
      </c>
      <c r="P68" s="204">
        <v>179</v>
      </c>
      <c r="Q68" s="204">
        <v>173</v>
      </c>
    </row>
    <row r="69" spans="2:17" x14ac:dyDescent="0.2">
      <c r="B69" s="69" t="s">
        <v>42</v>
      </c>
      <c r="C69" s="53">
        <v>42</v>
      </c>
      <c r="D69" s="37">
        <v>40</v>
      </c>
      <c r="E69" s="37">
        <v>40</v>
      </c>
      <c r="F69" s="54">
        <v>44</v>
      </c>
      <c r="G69" s="55">
        <v>45</v>
      </c>
      <c r="H69" s="38">
        <v>46</v>
      </c>
      <c r="I69" s="70">
        <v>36</v>
      </c>
      <c r="J69" s="166">
        <v>38</v>
      </c>
      <c r="K69" s="208">
        <v>38</v>
      </c>
      <c r="L69" s="16">
        <v>37</v>
      </c>
      <c r="M69" s="16">
        <v>37</v>
      </c>
      <c r="N69" s="16">
        <v>39</v>
      </c>
      <c r="O69" s="204">
        <v>39</v>
      </c>
      <c r="P69" s="204">
        <v>36</v>
      </c>
      <c r="Q69" s="204">
        <v>31</v>
      </c>
    </row>
    <row r="70" spans="2:17" x14ac:dyDescent="0.2">
      <c r="B70" s="71" t="s">
        <v>29</v>
      </c>
      <c r="C70" s="303">
        <v>416</v>
      </c>
      <c r="D70" s="304">
        <v>401</v>
      </c>
      <c r="E70" s="304">
        <v>405</v>
      </c>
      <c r="F70" s="305">
        <v>402</v>
      </c>
      <c r="G70" s="298">
        <v>382</v>
      </c>
      <c r="H70" s="300">
        <v>399</v>
      </c>
      <c r="I70" s="301">
        <v>383</v>
      </c>
      <c r="J70" s="301">
        <v>367</v>
      </c>
      <c r="K70" s="296">
        <v>359</v>
      </c>
      <c r="L70" s="207"/>
      <c r="M70" s="207"/>
      <c r="N70" s="207"/>
      <c r="O70" s="207"/>
      <c r="P70" s="207"/>
      <c r="Q70" s="207"/>
    </row>
    <row r="71" spans="2:17" x14ac:dyDescent="0.2">
      <c r="B71" s="69" t="s">
        <v>5</v>
      </c>
      <c r="C71" s="303"/>
      <c r="D71" s="304"/>
      <c r="E71" s="304"/>
      <c r="F71" s="305"/>
      <c r="G71" s="298"/>
      <c r="H71" s="300"/>
      <c r="I71" s="301"/>
      <c r="J71" s="301"/>
      <c r="K71" s="296"/>
      <c r="L71" s="207">
        <v>356</v>
      </c>
      <c r="M71" s="207">
        <v>341</v>
      </c>
      <c r="N71" s="206">
        <v>333</v>
      </c>
      <c r="O71" s="206">
        <v>315</v>
      </c>
      <c r="P71" s="206">
        <v>302</v>
      </c>
      <c r="Q71" s="206">
        <v>274</v>
      </c>
    </row>
    <row r="72" spans="2:17" x14ac:dyDescent="0.2">
      <c r="B72" s="69" t="s">
        <v>6</v>
      </c>
      <c r="C72" s="53">
        <v>1208</v>
      </c>
      <c r="D72" s="37">
        <v>1188</v>
      </c>
      <c r="E72" s="37">
        <v>1157</v>
      </c>
      <c r="F72" s="54">
        <v>1144</v>
      </c>
      <c r="G72" s="55">
        <v>1140</v>
      </c>
      <c r="H72" s="38">
        <v>1146</v>
      </c>
      <c r="I72" s="70">
        <v>1107</v>
      </c>
      <c r="J72" s="166">
        <v>1082</v>
      </c>
      <c r="K72" s="208">
        <v>1077</v>
      </c>
      <c r="L72" s="204">
        <v>1116</v>
      </c>
      <c r="M72" s="204">
        <v>1056</v>
      </c>
      <c r="N72" s="204">
        <v>1056</v>
      </c>
      <c r="O72" s="204">
        <v>1040</v>
      </c>
      <c r="P72" s="204">
        <v>1054</v>
      </c>
      <c r="Q72" s="204">
        <v>1015</v>
      </c>
    </row>
    <row r="73" spans="2:17" x14ac:dyDescent="0.2">
      <c r="B73" s="69" t="s">
        <v>7</v>
      </c>
      <c r="C73" s="53">
        <v>514</v>
      </c>
      <c r="D73" s="37">
        <v>510</v>
      </c>
      <c r="E73" s="37">
        <v>514</v>
      </c>
      <c r="F73" s="54">
        <v>501</v>
      </c>
      <c r="G73" s="55">
        <v>492</v>
      </c>
      <c r="H73" s="38">
        <v>503</v>
      </c>
      <c r="I73" s="70">
        <v>475</v>
      </c>
      <c r="J73" s="166">
        <v>484</v>
      </c>
      <c r="K73" s="208">
        <v>486</v>
      </c>
      <c r="L73" s="16">
        <v>484</v>
      </c>
      <c r="M73" s="16">
        <v>450</v>
      </c>
      <c r="N73" s="204">
        <v>461</v>
      </c>
      <c r="O73" s="206">
        <v>459</v>
      </c>
      <c r="P73" s="206">
        <v>454</v>
      </c>
      <c r="Q73" s="206">
        <v>442</v>
      </c>
    </row>
    <row r="74" spans="2:17" x14ac:dyDescent="0.2">
      <c r="B74" s="69" t="s">
        <v>8</v>
      </c>
      <c r="C74" s="53">
        <v>16</v>
      </c>
      <c r="D74" s="37">
        <v>20</v>
      </c>
      <c r="E74" s="37">
        <v>20</v>
      </c>
      <c r="F74" s="54">
        <v>22</v>
      </c>
      <c r="G74" s="55">
        <v>25</v>
      </c>
      <c r="H74" s="38">
        <v>23</v>
      </c>
      <c r="I74" s="70">
        <v>23</v>
      </c>
      <c r="J74" s="166">
        <v>23</v>
      </c>
      <c r="K74" s="208">
        <v>23</v>
      </c>
      <c r="L74" s="16">
        <v>23</v>
      </c>
      <c r="M74" s="16">
        <v>20</v>
      </c>
      <c r="N74" s="16">
        <v>18</v>
      </c>
      <c r="O74" s="204">
        <v>19</v>
      </c>
      <c r="P74" s="204">
        <v>16</v>
      </c>
      <c r="Q74" s="204">
        <v>19</v>
      </c>
    </row>
    <row r="75" spans="2:17" x14ac:dyDescent="0.2">
      <c r="B75" s="71" t="s">
        <v>30</v>
      </c>
      <c r="C75" s="303">
        <v>462</v>
      </c>
      <c r="D75" s="304">
        <v>461</v>
      </c>
      <c r="E75" s="304">
        <v>467</v>
      </c>
      <c r="F75" s="305">
        <v>463</v>
      </c>
      <c r="G75" s="298">
        <v>470</v>
      </c>
      <c r="H75" s="300">
        <v>496</v>
      </c>
      <c r="I75" s="301">
        <v>467</v>
      </c>
      <c r="J75" s="301">
        <v>432</v>
      </c>
      <c r="K75" s="296">
        <v>475</v>
      </c>
      <c r="L75" s="207"/>
      <c r="M75" s="207"/>
      <c r="N75" s="207"/>
      <c r="O75" s="207"/>
      <c r="P75" s="207"/>
      <c r="Q75" s="207"/>
    </row>
    <row r="76" spans="2:17" x14ac:dyDescent="0.2">
      <c r="B76" s="69" t="s">
        <v>24</v>
      </c>
      <c r="C76" s="303"/>
      <c r="D76" s="304"/>
      <c r="E76" s="304"/>
      <c r="F76" s="305"/>
      <c r="G76" s="298"/>
      <c r="H76" s="300"/>
      <c r="I76" s="301"/>
      <c r="J76" s="301"/>
      <c r="K76" s="296"/>
      <c r="L76" s="207">
        <v>487</v>
      </c>
      <c r="M76" s="207">
        <v>459</v>
      </c>
      <c r="N76" s="206">
        <v>481</v>
      </c>
      <c r="O76" s="206">
        <v>456</v>
      </c>
      <c r="P76" s="206">
        <v>462</v>
      </c>
      <c r="Q76" s="206">
        <v>431</v>
      </c>
    </row>
    <row r="77" spans="2:17" x14ac:dyDescent="0.2">
      <c r="B77" s="69" t="s">
        <v>9</v>
      </c>
      <c r="C77" s="53">
        <v>1692</v>
      </c>
      <c r="D77" s="37">
        <v>1658</v>
      </c>
      <c r="E77" s="37">
        <v>1629</v>
      </c>
      <c r="F77" s="54">
        <v>1606</v>
      </c>
      <c r="G77" s="55">
        <v>1569</v>
      </c>
      <c r="H77" s="38">
        <v>1575</v>
      </c>
      <c r="I77" s="70">
        <v>1521</v>
      </c>
      <c r="J77" s="166">
        <v>1524</v>
      </c>
      <c r="K77" s="208">
        <v>1470</v>
      </c>
      <c r="L77" s="204">
        <v>1492</v>
      </c>
      <c r="M77" s="204">
        <v>1408</v>
      </c>
      <c r="N77" s="204">
        <v>1387</v>
      </c>
      <c r="O77" s="204">
        <v>1377</v>
      </c>
      <c r="P77" s="204">
        <v>1364</v>
      </c>
      <c r="Q77" s="204">
        <v>1319</v>
      </c>
    </row>
    <row r="78" spans="2:17" x14ac:dyDescent="0.2">
      <c r="B78" s="71" t="s">
        <v>35</v>
      </c>
      <c r="C78" s="303">
        <v>1138</v>
      </c>
      <c r="D78" s="304">
        <v>1118</v>
      </c>
      <c r="E78" s="304">
        <v>1110</v>
      </c>
      <c r="F78" s="305">
        <v>1108</v>
      </c>
      <c r="G78" s="298">
        <v>1066</v>
      </c>
      <c r="H78" s="300">
        <v>1090</v>
      </c>
      <c r="I78" s="301">
        <v>1049</v>
      </c>
      <c r="J78" s="301">
        <v>996</v>
      </c>
      <c r="K78" s="296">
        <v>998</v>
      </c>
      <c r="L78" s="207"/>
      <c r="M78" s="207"/>
      <c r="N78" s="206"/>
      <c r="O78" s="207"/>
      <c r="P78" s="207"/>
      <c r="Q78" s="207"/>
    </row>
    <row r="79" spans="2:17" x14ac:dyDescent="0.2">
      <c r="B79" s="69" t="s">
        <v>25</v>
      </c>
      <c r="C79" s="303"/>
      <c r="D79" s="304"/>
      <c r="E79" s="304"/>
      <c r="F79" s="305"/>
      <c r="G79" s="298"/>
      <c r="H79" s="300"/>
      <c r="I79" s="301"/>
      <c r="J79" s="301"/>
      <c r="K79" s="296"/>
      <c r="L79" s="206">
        <v>1015</v>
      </c>
      <c r="M79" s="206">
        <v>965</v>
      </c>
      <c r="N79" s="206">
        <v>949</v>
      </c>
      <c r="O79" s="206">
        <v>925</v>
      </c>
      <c r="P79" s="206">
        <v>901</v>
      </c>
      <c r="Q79" s="206">
        <v>838</v>
      </c>
    </row>
    <row r="80" spans="2:17" x14ac:dyDescent="0.2">
      <c r="B80" s="69" t="s">
        <v>26</v>
      </c>
      <c r="C80" s="58">
        <v>1014</v>
      </c>
      <c r="D80" s="59">
        <v>996</v>
      </c>
      <c r="E80" s="59">
        <v>982</v>
      </c>
      <c r="F80" s="54">
        <v>959</v>
      </c>
      <c r="G80" s="55">
        <v>971</v>
      </c>
      <c r="H80" s="38">
        <v>979</v>
      </c>
      <c r="I80" s="70">
        <v>939</v>
      </c>
      <c r="J80" s="166">
        <v>957</v>
      </c>
      <c r="K80" s="208">
        <v>945</v>
      </c>
      <c r="L80" s="16">
        <v>961</v>
      </c>
      <c r="M80" s="16">
        <v>899</v>
      </c>
      <c r="N80" s="204">
        <v>918</v>
      </c>
      <c r="O80" s="204">
        <v>904</v>
      </c>
      <c r="P80" s="204">
        <v>923</v>
      </c>
      <c r="Q80" s="204">
        <v>910</v>
      </c>
    </row>
    <row r="81" spans="2:17" x14ac:dyDescent="0.2">
      <c r="B81" s="72" t="s">
        <v>83</v>
      </c>
      <c r="C81" s="63">
        <v>2154</v>
      </c>
      <c r="D81" s="63">
        <v>2119</v>
      </c>
      <c r="E81" s="63">
        <v>2096</v>
      </c>
      <c r="F81" s="99">
        <v>2069</v>
      </c>
      <c r="G81" s="64">
        <v>2039</v>
      </c>
      <c r="H81" s="42">
        <v>2071</v>
      </c>
      <c r="I81" s="73">
        <v>1988</v>
      </c>
      <c r="J81" s="73">
        <v>1956</v>
      </c>
      <c r="K81" s="209">
        <v>1945</v>
      </c>
      <c r="L81" s="211">
        <v>1979</v>
      </c>
      <c r="M81" s="211">
        <v>1867</v>
      </c>
      <c r="N81" s="211">
        <v>1868</v>
      </c>
      <c r="O81" s="215">
        <v>1833</v>
      </c>
      <c r="P81" s="215">
        <v>1826</v>
      </c>
      <c r="Q81" s="215">
        <v>1750</v>
      </c>
    </row>
    <row r="83" spans="2:17" ht="15" x14ac:dyDescent="0.2">
      <c r="B83" s="34" t="s">
        <v>116</v>
      </c>
    </row>
    <row r="85" spans="2:17" x14ac:dyDescent="0.2">
      <c r="B85" s="231" t="s">
        <v>146</v>
      </c>
      <c r="C85" s="49">
        <v>41518</v>
      </c>
      <c r="D85" s="49">
        <v>41609</v>
      </c>
      <c r="E85" s="49">
        <v>41699</v>
      </c>
      <c r="F85" s="49">
        <v>41791</v>
      </c>
      <c r="G85" s="50">
        <v>41883</v>
      </c>
      <c r="H85" s="66" t="s">
        <v>119</v>
      </c>
      <c r="I85" s="67" t="s">
        <v>121</v>
      </c>
      <c r="J85" s="67" t="s">
        <v>123</v>
      </c>
      <c r="K85" s="67" t="s">
        <v>128</v>
      </c>
      <c r="L85" s="66" t="s">
        <v>135</v>
      </c>
      <c r="M85" s="229" t="s">
        <v>140</v>
      </c>
      <c r="N85" s="230" t="s">
        <v>143</v>
      </c>
      <c r="O85" s="235" t="s">
        <v>149</v>
      </c>
      <c r="P85" s="241" t="s">
        <v>151</v>
      </c>
      <c r="Q85" s="242" t="s">
        <v>153</v>
      </c>
    </row>
    <row r="86" spans="2:17" x14ac:dyDescent="0.2">
      <c r="B86" s="68" t="s">
        <v>67</v>
      </c>
      <c r="C86" s="312">
        <v>3663</v>
      </c>
      <c r="D86" s="308">
        <v>3669</v>
      </c>
      <c r="E86" s="308">
        <v>3682</v>
      </c>
      <c r="F86" s="311">
        <v>3724</v>
      </c>
      <c r="G86" s="297">
        <v>3809</v>
      </c>
      <c r="H86" s="299">
        <v>3825</v>
      </c>
      <c r="I86" s="302">
        <v>3817</v>
      </c>
      <c r="J86" s="302">
        <v>3877</v>
      </c>
      <c r="K86" s="295">
        <v>3846</v>
      </c>
      <c r="L86" s="205"/>
      <c r="M86" s="205"/>
      <c r="N86" s="205"/>
      <c r="O86" s="205"/>
      <c r="P86" s="205"/>
      <c r="Q86" s="205"/>
    </row>
    <row r="87" spans="2:17" x14ac:dyDescent="0.2">
      <c r="B87" s="69" t="s">
        <v>47</v>
      </c>
      <c r="C87" s="303"/>
      <c r="D87" s="304"/>
      <c r="E87" s="304"/>
      <c r="F87" s="305"/>
      <c r="G87" s="298"/>
      <c r="H87" s="300"/>
      <c r="I87" s="301"/>
      <c r="J87" s="301"/>
      <c r="K87" s="296"/>
      <c r="L87" s="206">
        <v>3849</v>
      </c>
      <c r="M87" s="206">
        <v>3831</v>
      </c>
      <c r="N87" s="206">
        <v>3851</v>
      </c>
      <c r="O87" s="206">
        <v>3885</v>
      </c>
      <c r="P87" s="206">
        <v>3896</v>
      </c>
      <c r="Q87" s="206">
        <v>3916</v>
      </c>
    </row>
    <row r="88" spans="2:17" x14ac:dyDescent="0.2">
      <c r="B88" s="69" t="s">
        <v>41</v>
      </c>
      <c r="C88" s="53">
        <v>119</v>
      </c>
      <c r="D88" s="37">
        <v>120</v>
      </c>
      <c r="E88" s="37">
        <v>127</v>
      </c>
      <c r="F88" s="54">
        <v>131</v>
      </c>
      <c r="G88" s="55">
        <v>132</v>
      </c>
      <c r="H88" s="38">
        <v>132</v>
      </c>
      <c r="I88" s="70">
        <v>131</v>
      </c>
      <c r="J88" s="166">
        <v>127</v>
      </c>
      <c r="K88" s="208">
        <v>126</v>
      </c>
      <c r="L88" s="16">
        <v>124</v>
      </c>
      <c r="M88" s="16">
        <v>128</v>
      </c>
      <c r="N88" s="204">
        <v>139</v>
      </c>
      <c r="O88" s="204">
        <v>138</v>
      </c>
      <c r="P88" s="204">
        <v>141</v>
      </c>
      <c r="Q88" s="204">
        <v>144</v>
      </c>
    </row>
    <row r="89" spans="2:17" x14ac:dyDescent="0.2">
      <c r="B89" s="71" t="s">
        <v>2</v>
      </c>
      <c r="C89" s="303">
        <v>2024</v>
      </c>
      <c r="D89" s="304">
        <v>2035</v>
      </c>
      <c r="E89" s="304">
        <v>2049</v>
      </c>
      <c r="F89" s="305">
        <v>2064</v>
      </c>
      <c r="G89" s="298">
        <v>2114</v>
      </c>
      <c r="H89" s="300">
        <v>2126</v>
      </c>
      <c r="I89" s="301">
        <v>2116</v>
      </c>
      <c r="J89" s="301">
        <v>2147</v>
      </c>
      <c r="K89" s="296">
        <v>2121</v>
      </c>
      <c r="L89" s="207"/>
      <c r="M89" s="207"/>
      <c r="N89" s="207"/>
      <c r="O89" s="207"/>
      <c r="P89" s="207"/>
      <c r="Q89" s="207"/>
    </row>
    <row r="90" spans="2:17" x14ac:dyDescent="0.2">
      <c r="B90" s="69" t="s">
        <v>3</v>
      </c>
      <c r="C90" s="303"/>
      <c r="D90" s="304"/>
      <c r="E90" s="304"/>
      <c r="F90" s="305"/>
      <c r="G90" s="298"/>
      <c r="H90" s="300"/>
      <c r="I90" s="301"/>
      <c r="J90" s="301"/>
      <c r="K90" s="296"/>
      <c r="L90" s="206">
        <v>2116</v>
      </c>
      <c r="M90" s="206">
        <v>2110</v>
      </c>
      <c r="N90" s="206">
        <v>2126</v>
      </c>
      <c r="O90" s="206">
        <v>2149</v>
      </c>
      <c r="P90" s="206">
        <v>2139</v>
      </c>
      <c r="Q90" s="206">
        <v>2172</v>
      </c>
    </row>
    <row r="91" spans="2:17" x14ac:dyDescent="0.2">
      <c r="B91" s="69" t="s">
        <v>4</v>
      </c>
      <c r="C91" s="53">
        <v>1758</v>
      </c>
      <c r="D91" s="37">
        <v>1754</v>
      </c>
      <c r="E91" s="37">
        <v>1760</v>
      </c>
      <c r="F91" s="54">
        <v>1791</v>
      </c>
      <c r="G91" s="55">
        <v>1827</v>
      </c>
      <c r="H91" s="38">
        <v>1831</v>
      </c>
      <c r="I91" s="70">
        <v>1832</v>
      </c>
      <c r="J91" s="166">
        <v>1857</v>
      </c>
      <c r="K91" s="208">
        <v>1851</v>
      </c>
      <c r="L91" s="204">
        <v>1857</v>
      </c>
      <c r="M91" s="204">
        <v>1849</v>
      </c>
      <c r="N91" s="204">
        <v>1864</v>
      </c>
      <c r="O91" s="204">
        <v>1874</v>
      </c>
      <c r="P91" s="204">
        <v>1898</v>
      </c>
      <c r="Q91" s="204">
        <v>1888</v>
      </c>
    </row>
    <row r="92" spans="2:17" x14ac:dyDescent="0.2">
      <c r="B92" s="71" t="s">
        <v>28</v>
      </c>
      <c r="C92" s="303">
        <v>2858</v>
      </c>
      <c r="D92" s="304">
        <v>2864</v>
      </c>
      <c r="E92" s="304">
        <v>2901</v>
      </c>
      <c r="F92" s="305">
        <v>2927</v>
      </c>
      <c r="G92" s="298">
        <v>2989</v>
      </c>
      <c r="H92" s="300">
        <v>3019</v>
      </c>
      <c r="I92" s="301">
        <v>3002</v>
      </c>
      <c r="J92" s="301">
        <v>3042</v>
      </c>
      <c r="K92" s="296">
        <v>3024</v>
      </c>
      <c r="L92" s="207"/>
      <c r="M92" s="207"/>
      <c r="N92" s="207"/>
      <c r="O92" s="207"/>
      <c r="P92" s="207"/>
      <c r="Q92" s="207"/>
    </row>
    <row r="93" spans="2:17" x14ac:dyDescent="0.2">
      <c r="B93" s="69" t="s">
        <v>12</v>
      </c>
      <c r="C93" s="303"/>
      <c r="D93" s="304"/>
      <c r="E93" s="304"/>
      <c r="F93" s="305"/>
      <c r="G93" s="298"/>
      <c r="H93" s="300"/>
      <c r="I93" s="301"/>
      <c r="J93" s="301"/>
      <c r="K93" s="296"/>
      <c r="L93" s="206">
        <v>3025</v>
      </c>
      <c r="M93" s="206">
        <v>2930</v>
      </c>
      <c r="N93" s="206">
        <v>2929</v>
      </c>
      <c r="O93" s="206">
        <v>2958</v>
      </c>
      <c r="P93" s="206">
        <v>2955</v>
      </c>
      <c r="Q93" s="206">
        <v>2964</v>
      </c>
    </row>
    <row r="94" spans="2:17" x14ac:dyDescent="0.2">
      <c r="B94" s="69" t="s">
        <v>125</v>
      </c>
      <c r="C94" s="53">
        <v>271</v>
      </c>
      <c r="D94" s="37">
        <v>287</v>
      </c>
      <c r="E94" s="37">
        <v>283</v>
      </c>
      <c r="F94" s="54">
        <v>291</v>
      </c>
      <c r="G94" s="55">
        <v>299</v>
      </c>
      <c r="H94" s="38">
        <v>296</v>
      </c>
      <c r="I94" s="70">
        <v>301</v>
      </c>
      <c r="J94" s="166">
        <v>311</v>
      </c>
      <c r="K94" s="208">
        <v>309</v>
      </c>
      <c r="L94" s="16">
        <v>320</v>
      </c>
      <c r="M94" s="16">
        <v>321</v>
      </c>
      <c r="N94" s="204">
        <v>330</v>
      </c>
      <c r="O94" s="16">
        <v>345</v>
      </c>
      <c r="P94" s="16">
        <v>353</v>
      </c>
      <c r="Q94" s="16">
        <v>353</v>
      </c>
    </row>
    <row r="95" spans="2:17" x14ac:dyDescent="0.2">
      <c r="B95" s="52" t="s">
        <v>132</v>
      </c>
      <c r="C95" s="53">
        <v>25</v>
      </c>
      <c r="D95" s="37">
        <v>29</v>
      </c>
      <c r="E95" s="37">
        <v>28</v>
      </c>
      <c r="F95" s="54">
        <v>28</v>
      </c>
      <c r="G95" s="55">
        <v>32</v>
      </c>
      <c r="H95" s="38">
        <v>33</v>
      </c>
      <c r="I95" s="70">
        <v>34</v>
      </c>
      <c r="J95" s="166">
        <v>37</v>
      </c>
      <c r="K95" s="208">
        <v>33</v>
      </c>
      <c r="L95" s="16">
        <v>30</v>
      </c>
      <c r="M95" s="16">
        <v>35</v>
      </c>
      <c r="N95" s="204">
        <v>45</v>
      </c>
      <c r="O95" s="206">
        <v>41</v>
      </c>
      <c r="P95" s="206">
        <v>41</v>
      </c>
      <c r="Q95" s="206">
        <v>40</v>
      </c>
    </row>
    <row r="96" spans="2:17" x14ac:dyDescent="0.2">
      <c r="B96" s="69" t="s">
        <v>31</v>
      </c>
      <c r="C96" s="53">
        <v>546</v>
      </c>
      <c r="D96" s="37">
        <v>530</v>
      </c>
      <c r="E96" s="37">
        <v>520</v>
      </c>
      <c r="F96" s="54">
        <v>529</v>
      </c>
      <c r="G96" s="55">
        <v>543</v>
      </c>
      <c r="H96" s="38">
        <v>531</v>
      </c>
      <c r="I96" s="70">
        <v>532</v>
      </c>
      <c r="J96" s="166">
        <v>528</v>
      </c>
      <c r="K96" s="208">
        <v>521</v>
      </c>
      <c r="L96" s="16">
        <v>511</v>
      </c>
      <c r="M96" s="16">
        <v>583</v>
      </c>
      <c r="N96" s="204">
        <v>590</v>
      </c>
      <c r="O96" s="204">
        <v>580</v>
      </c>
      <c r="P96" s="204">
        <v>581</v>
      </c>
      <c r="Q96" s="204">
        <v>587</v>
      </c>
    </row>
    <row r="97" spans="2:17" x14ac:dyDescent="0.2">
      <c r="B97" s="69" t="s">
        <v>42</v>
      </c>
      <c r="C97" s="53">
        <v>82</v>
      </c>
      <c r="D97" s="37">
        <v>79</v>
      </c>
      <c r="E97" s="37">
        <v>77</v>
      </c>
      <c r="F97" s="54">
        <v>80</v>
      </c>
      <c r="G97" s="55">
        <v>78</v>
      </c>
      <c r="H97" s="38">
        <v>78</v>
      </c>
      <c r="I97" s="70">
        <v>79</v>
      </c>
      <c r="J97" s="166">
        <v>86</v>
      </c>
      <c r="K97" s="208">
        <v>85</v>
      </c>
      <c r="L97" s="16">
        <v>87</v>
      </c>
      <c r="M97" s="16">
        <v>90</v>
      </c>
      <c r="N97" s="16">
        <v>96</v>
      </c>
      <c r="O97" s="204">
        <v>99</v>
      </c>
      <c r="P97" s="204">
        <v>107</v>
      </c>
      <c r="Q97" s="204">
        <v>116</v>
      </c>
    </row>
    <row r="98" spans="2:17" x14ac:dyDescent="0.2">
      <c r="B98" s="71" t="s">
        <v>29</v>
      </c>
      <c r="C98" s="303">
        <v>269</v>
      </c>
      <c r="D98" s="304">
        <v>265</v>
      </c>
      <c r="E98" s="304">
        <v>266</v>
      </c>
      <c r="F98" s="305">
        <v>273</v>
      </c>
      <c r="G98" s="298">
        <v>282</v>
      </c>
      <c r="H98" s="300">
        <v>280</v>
      </c>
      <c r="I98" s="301">
        <v>280</v>
      </c>
      <c r="J98" s="301">
        <v>283</v>
      </c>
      <c r="K98" s="296">
        <v>273</v>
      </c>
      <c r="L98" s="207"/>
      <c r="M98" s="207"/>
      <c r="N98" s="207"/>
      <c r="O98" s="207"/>
      <c r="P98" s="207"/>
      <c r="Q98" s="207"/>
    </row>
    <row r="99" spans="2:17" x14ac:dyDescent="0.2">
      <c r="B99" s="69" t="s">
        <v>5</v>
      </c>
      <c r="C99" s="303"/>
      <c r="D99" s="304"/>
      <c r="E99" s="304"/>
      <c r="F99" s="305"/>
      <c r="G99" s="298"/>
      <c r="H99" s="300"/>
      <c r="I99" s="301"/>
      <c r="J99" s="301"/>
      <c r="K99" s="296"/>
      <c r="L99" s="207">
        <v>272</v>
      </c>
      <c r="M99" s="207">
        <v>270</v>
      </c>
      <c r="N99" s="206">
        <v>274</v>
      </c>
      <c r="O99" s="206">
        <v>274</v>
      </c>
      <c r="P99" s="206">
        <v>275</v>
      </c>
      <c r="Q99" s="206">
        <v>289</v>
      </c>
    </row>
    <row r="100" spans="2:17" x14ac:dyDescent="0.2">
      <c r="B100" s="69" t="s">
        <v>6</v>
      </c>
      <c r="C100" s="53">
        <v>678</v>
      </c>
      <c r="D100" s="37">
        <v>677</v>
      </c>
      <c r="E100" s="37">
        <v>694</v>
      </c>
      <c r="F100" s="54">
        <v>692</v>
      </c>
      <c r="G100" s="55">
        <v>706</v>
      </c>
      <c r="H100" s="38">
        <v>704</v>
      </c>
      <c r="I100" s="70">
        <v>701</v>
      </c>
      <c r="J100" s="166">
        <v>686</v>
      </c>
      <c r="K100" s="208">
        <v>697</v>
      </c>
      <c r="L100" s="16">
        <v>683</v>
      </c>
      <c r="M100" s="16">
        <v>686</v>
      </c>
      <c r="N100" s="204">
        <v>707</v>
      </c>
      <c r="O100" s="16">
        <v>718</v>
      </c>
      <c r="P100" s="16">
        <v>721</v>
      </c>
      <c r="Q100" s="16">
        <v>730</v>
      </c>
    </row>
    <row r="101" spans="2:17" x14ac:dyDescent="0.2">
      <c r="B101" s="69" t="s">
        <v>7</v>
      </c>
      <c r="C101" s="53">
        <v>1509</v>
      </c>
      <c r="D101" s="37">
        <v>1524</v>
      </c>
      <c r="E101" s="37">
        <v>1531</v>
      </c>
      <c r="F101" s="54">
        <v>1526</v>
      </c>
      <c r="G101" s="55">
        <v>1554</v>
      </c>
      <c r="H101" s="38">
        <v>1539</v>
      </c>
      <c r="I101" s="70">
        <v>1534</v>
      </c>
      <c r="J101" s="166">
        <v>1549</v>
      </c>
      <c r="K101" s="208">
        <v>1542</v>
      </c>
      <c r="L101" s="204">
        <v>1554</v>
      </c>
      <c r="M101" s="204">
        <v>1547</v>
      </c>
      <c r="N101" s="204">
        <v>1551</v>
      </c>
      <c r="O101" s="204">
        <v>1561</v>
      </c>
      <c r="P101" s="204">
        <v>1543</v>
      </c>
      <c r="Q101" s="204">
        <v>1523</v>
      </c>
    </row>
    <row r="102" spans="2:17" x14ac:dyDescent="0.2">
      <c r="B102" s="69" t="s">
        <v>8</v>
      </c>
      <c r="C102" s="53">
        <v>1326</v>
      </c>
      <c r="D102" s="37">
        <v>1323</v>
      </c>
      <c r="E102" s="37">
        <v>1318</v>
      </c>
      <c r="F102" s="54">
        <v>1364</v>
      </c>
      <c r="G102" s="55">
        <v>1399</v>
      </c>
      <c r="H102" s="38">
        <v>1434</v>
      </c>
      <c r="I102" s="70">
        <v>1433</v>
      </c>
      <c r="J102" s="166">
        <v>1486</v>
      </c>
      <c r="K102" s="208">
        <v>1460</v>
      </c>
      <c r="L102" s="204">
        <v>1464</v>
      </c>
      <c r="M102" s="204">
        <v>1456</v>
      </c>
      <c r="N102" s="204">
        <v>1458</v>
      </c>
      <c r="O102" s="204">
        <v>1470</v>
      </c>
      <c r="P102" s="204">
        <v>1498</v>
      </c>
      <c r="Q102" s="204">
        <v>1518</v>
      </c>
    </row>
    <row r="103" spans="2:17" ht="14.25" customHeight="1" x14ac:dyDescent="0.2">
      <c r="B103" s="71" t="s">
        <v>30</v>
      </c>
      <c r="C103" s="303">
        <v>262</v>
      </c>
      <c r="D103" s="304">
        <v>256</v>
      </c>
      <c r="E103" s="304">
        <v>253</v>
      </c>
      <c r="F103" s="305">
        <v>254</v>
      </c>
      <c r="G103" s="298">
        <v>178</v>
      </c>
      <c r="H103" s="300">
        <v>188</v>
      </c>
      <c r="I103" s="301">
        <v>186</v>
      </c>
      <c r="J103" s="301">
        <v>208</v>
      </c>
      <c r="K103" s="296">
        <v>189</v>
      </c>
      <c r="L103" s="207"/>
      <c r="M103" s="207"/>
      <c r="N103" s="207"/>
      <c r="O103" s="207"/>
      <c r="P103" s="207"/>
      <c r="Q103" s="207"/>
    </row>
    <row r="104" spans="2:17" x14ac:dyDescent="0.2">
      <c r="B104" s="69" t="s">
        <v>24</v>
      </c>
      <c r="C104" s="303"/>
      <c r="D104" s="304"/>
      <c r="E104" s="304"/>
      <c r="F104" s="305"/>
      <c r="G104" s="298"/>
      <c r="H104" s="300"/>
      <c r="I104" s="301"/>
      <c r="J104" s="301"/>
      <c r="K104" s="296"/>
      <c r="L104" s="207">
        <v>185</v>
      </c>
      <c r="M104" s="207">
        <v>185</v>
      </c>
      <c r="N104" s="206">
        <v>197</v>
      </c>
      <c r="O104" s="206">
        <v>201</v>
      </c>
      <c r="P104" s="206">
        <v>194</v>
      </c>
      <c r="Q104" s="206">
        <v>200</v>
      </c>
    </row>
    <row r="105" spans="2:17" x14ac:dyDescent="0.2">
      <c r="B105" s="69" t="s">
        <v>9</v>
      </c>
      <c r="C105" s="53">
        <v>3520</v>
      </c>
      <c r="D105" s="37">
        <v>3533</v>
      </c>
      <c r="E105" s="37">
        <v>3556</v>
      </c>
      <c r="F105" s="54">
        <v>3601</v>
      </c>
      <c r="G105" s="55">
        <v>3763</v>
      </c>
      <c r="H105" s="38">
        <v>3769</v>
      </c>
      <c r="I105" s="70">
        <v>3762</v>
      </c>
      <c r="J105" s="166">
        <v>3796</v>
      </c>
      <c r="K105" s="208">
        <v>3783</v>
      </c>
      <c r="L105" s="204">
        <v>3788</v>
      </c>
      <c r="M105" s="204">
        <v>3774</v>
      </c>
      <c r="N105" s="204">
        <v>3793</v>
      </c>
      <c r="O105" s="204">
        <v>3822</v>
      </c>
      <c r="P105" s="204">
        <v>3843</v>
      </c>
      <c r="Q105" s="204">
        <v>3860</v>
      </c>
    </row>
    <row r="106" spans="2:17" ht="14.25" customHeight="1" x14ac:dyDescent="0.2">
      <c r="B106" s="71" t="s">
        <v>36</v>
      </c>
      <c r="C106" s="303">
        <v>1275</v>
      </c>
      <c r="D106" s="304">
        <v>1294</v>
      </c>
      <c r="E106" s="304">
        <v>1313</v>
      </c>
      <c r="F106" s="305">
        <v>1320</v>
      </c>
      <c r="G106" s="298">
        <v>1353</v>
      </c>
      <c r="H106" s="300">
        <v>1375</v>
      </c>
      <c r="I106" s="301">
        <v>1373</v>
      </c>
      <c r="J106" s="301">
        <v>1398</v>
      </c>
      <c r="K106" s="296">
        <v>1394</v>
      </c>
      <c r="L106" s="207"/>
      <c r="M106" s="207"/>
      <c r="N106" s="207"/>
      <c r="O106" s="207"/>
      <c r="P106" s="207"/>
      <c r="Q106" s="207"/>
    </row>
    <row r="107" spans="2:17" x14ac:dyDescent="0.2">
      <c r="B107" s="69" t="s">
        <v>44</v>
      </c>
      <c r="C107" s="303"/>
      <c r="D107" s="304"/>
      <c r="E107" s="304"/>
      <c r="F107" s="305"/>
      <c r="G107" s="298"/>
      <c r="H107" s="300"/>
      <c r="I107" s="301"/>
      <c r="J107" s="301"/>
      <c r="K107" s="296"/>
      <c r="L107" s="206">
        <v>1406</v>
      </c>
      <c r="M107" s="206">
        <v>1408</v>
      </c>
      <c r="N107" s="206">
        <v>1428</v>
      </c>
      <c r="O107" s="206">
        <v>1447</v>
      </c>
      <c r="P107" s="206">
        <v>1473</v>
      </c>
      <c r="Q107" s="206">
        <v>1502</v>
      </c>
    </row>
    <row r="108" spans="2:17" x14ac:dyDescent="0.2">
      <c r="B108" s="69" t="s">
        <v>37</v>
      </c>
      <c r="C108" s="53">
        <v>603</v>
      </c>
      <c r="D108" s="37">
        <v>595</v>
      </c>
      <c r="E108" s="37">
        <v>598</v>
      </c>
      <c r="F108" s="54">
        <v>600</v>
      </c>
      <c r="G108" s="55">
        <v>600</v>
      </c>
      <c r="H108" s="38">
        <v>592</v>
      </c>
      <c r="I108" s="70">
        <v>590</v>
      </c>
      <c r="J108" s="166">
        <v>583</v>
      </c>
      <c r="K108" s="208">
        <v>573</v>
      </c>
      <c r="L108" s="16">
        <v>567</v>
      </c>
      <c r="M108" s="16">
        <v>556</v>
      </c>
      <c r="N108" s="204">
        <v>555</v>
      </c>
      <c r="O108" s="204">
        <v>566</v>
      </c>
      <c r="P108" s="204">
        <v>565</v>
      </c>
      <c r="Q108" s="204">
        <v>557</v>
      </c>
    </row>
    <row r="109" spans="2:17" x14ac:dyDescent="0.2">
      <c r="B109" s="69" t="s">
        <v>48</v>
      </c>
      <c r="C109" s="53">
        <v>374</v>
      </c>
      <c r="D109" s="37">
        <v>368</v>
      </c>
      <c r="E109" s="37">
        <v>355</v>
      </c>
      <c r="F109" s="54">
        <v>367</v>
      </c>
      <c r="G109" s="55">
        <v>366</v>
      </c>
      <c r="H109" s="38">
        <v>370</v>
      </c>
      <c r="I109" s="70">
        <v>379</v>
      </c>
      <c r="J109" s="166">
        <v>391</v>
      </c>
      <c r="K109" s="208">
        <v>403</v>
      </c>
      <c r="L109" s="16">
        <v>394</v>
      </c>
      <c r="M109" s="16">
        <v>398</v>
      </c>
      <c r="N109" s="204">
        <v>398</v>
      </c>
      <c r="O109" s="204">
        <v>398</v>
      </c>
      <c r="P109" s="204">
        <v>401</v>
      </c>
      <c r="Q109" s="204">
        <v>402</v>
      </c>
    </row>
    <row r="110" spans="2:17" x14ac:dyDescent="0.2">
      <c r="B110" s="69" t="s">
        <v>38</v>
      </c>
      <c r="C110" s="53">
        <v>343</v>
      </c>
      <c r="D110" s="37">
        <v>343</v>
      </c>
      <c r="E110" s="37">
        <v>338</v>
      </c>
      <c r="F110" s="54">
        <v>342</v>
      </c>
      <c r="G110" s="55">
        <v>347</v>
      </c>
      <c r="H110" s="38">
        <v>353</v>
      </c>
      <c r="I110" s="70">
        <v>354</v>
      </c>
      <c r="J110" s="166">
        <v>360</v>
      </c>
      <c r="K110" s="208">
        <v>347</v>
      </c>
      <c r="L110" s="16">
        <v>345</v>
      </c>
      <c r="M110" s="16">
        <v>340</v>
      </c>
      <c r="N110" s="204">
        <v>340</v>
      </c>
      <c r="O110" s="204">
        <v>336</v>
      </c>
      <c r="P110" s="204">
        <v>336</v>
      </c>
      <c r="Q110" s="204">
        <v>322</v>
      </c>
    </row>
    <row r="111" spans="2:17" x14ac:dyDescent="0.2">
      <c r="B111" s="69" t="s">
        <v>39</v>
      </c>
      <c r="C111" s="53">
        <v>199</v>
      </c>
      <c r="D111" s="37">
        <v>194</v>
      </c>
      <c r="E111" s="37">
        <v>188</v>
      </c>
      <c r="F111" s="54">
        <v>198</v>
      </c>
      <c r="G111" s="55">
        <v>202</v>
      </c>
      <c r="H111" s="38">
        <v>195</v>
      </c>
      <c r="I111" s="70">
        <v>192</v>
      </c>
      <c r="J111" s="166">
        <v>195</v>
      </c>
      <c r="K111" s="208">
        <v>191</v>
      </c>
      <c r="L111" s="16">
        <v>185</v>
      </c>
      <c r="M111" s="16">
        <v>190</v>
      </c>
      <c r="N111" s="204">
        <v>185</v>
      </c>
      <c r="O111" s="204">
        <v>188</v>
      </c>
      <c r="P111" s="204">
        <v>179</v>
      </c>
      <c r="Q111" s="204">
        <v>182</v>
      </c>
    </row>
    <row r="112" spans="2:17" x14ac:dyDescent="0.2">
      <c r="B112" s="69" t="s">
        <v>40</v>
      </c>
      <c r="C112" s="53">
        <v>131</v>
      </c>
      <c r="D112" s="37">
        <v>138</v>
      </c>
      <c r="E112" s="37">
        <v>140</v>
      </c>
      <c r="F112" s="54">
        <v>149</v>
      </c>
      <c r="G112" s="55">
        <v>147</v>
      </c>
      <c r="H112" s="38">
        <v>146</v>
      </c>
      <c r="I112" s="70">
        <v>138</v>
      </c>
      <c r="J112" s="166">
        <v>140</v>
      </c>
      <c r="K112" s="208">
        <v>138</v>
      </c>
      <c r="L112" s="16">
        <v>140</v>
      </c>
      <c r="M112" s="16">
        <v>136</v>
      </c>
      <c r="N112" s="16">
        <v>137</v>
      </c>
      <c r="O112" s="16">
        <v>141</v>
      </c>
      <c r="P112" s="16">
        <v>138</v>
      </c>
      <c r="Q112" s="16">
        <v>142</v>
      </c>
    </row>
    <row r="113" spans="2:17" x14ac:dyDescent="0.2">
      <c r="B113" s="69" t="s">
        <v>49</v>
      </c>
      <c r="C113" s="53">
        <v>279</v>
      </c>
      <c r="D113" s="37">
        <v>270</v>
      </c>
      <c r="E113" s="37">
        <v>278</v>
      </c>
      <c r="F113" s="54">
        <v>277</v>
      </c>
      <c r="G113" s="55">
        <v>290</v>
      </c>
      <c r="H113" s="38">
        <v>287</v>
      </c>
      <c r="I113" s="70">
        <v>288</v>
      </c>
      <c r="J113" s="166">
        <v>292</v>
      </c>
      <c r="K113" s="208">
        <v>275</v>
      </c>
      <c r="L113" s="16">
        <v>279</v>
      </c>
      <c r="M113" s="16">
        <v>276</v>
      </c>
      <c r="N113" s="204">
        <v>278</v>
      </c>
      <c r="O113" s="204">
        <v>275</v>
      </c>
      <c r="P113" s="204">
        <v>270</v>
      </c>
      <c r="Q113" s="204">
        <v>276</v>
      </c>
    </row>
    <row r="114" spans="2:17" x14ac:dyDescent="0.2">
      <c r="B114" s="69" t="s">
        <v>50</v>
      </c>
      <c r="C114" s="58">
        <v>459</v>
      </c>
      <c r="D114" s="59">
        <v>467</v>
      </c>
      <c r="E114" s="59">
        <v>472</v>
      </c>
      <c r="F114" s="54">
        <v>471</v>
      </c>
      <c r="G114" s="55">
        <v>504</v>
      </c>
      <c r="H114" s="38">
        <v>507</v>
      </c>
      <c r="I114" s="70">
        <v>503</v>
      </c>
      <c r="J114" s="166">
        <v>518</v>
      </c>
      <c r="K114" s="208">
        <v>525</v>
      </c>
      <c r="L114" s="16">
        <v>533</v>
      </c>
      <c r="M114" s="16">
        <v>527</v>
      </c>
      <c r="N114" s="204">
        <v>530</v>
      </c>
      <c r="O114" s="204">
        <v>534</v>
      </c>
      <c r="P114" s="204">
        <v>534</v>
      </c>
      <c r="Q114" s="204">
        <v>533</v>
      </c>
    </row>
    <row r="115" spans="2:17" x14ac:dyDescent="0.2">
      <c r="B115" s="72" t="s">
        <v>84</v>
      </c>
      <c r="C115" s="63">
        <v>3782</v>
      </c>
      <c r="D115" s="63">
        <v>3789</v>
      </c>
      <c r="E115" s="63">
        <v>3809</v>
      </c>
      <c r="F115" s="63">
        <v>3855</v>
      </c>
      <c r="G115" s="64">
        <v>3941</v>
      </c>
      <c r="H115" s="42">
        <v>3957</v>
      </c>
      <c r="I115" s="73">
        <v>3948</v>
      </c>
      <c r="J115" s="73">
        <v>4004</v>
      </c>
      <c r="K115" s="209">
        <v>3972</v>
      </c>
      <c r="L115" s="211">
        <v>3973</v>
      </c>
      <c r="M115" s="211">
        <v>3959</v>
      </c>
      <c r="N115" s="211">
        <v>3990</v>
      </c>
      <c r="O115" s="211">
        <v>4023</v>
      </c>
      <c r="P115" s="211">
        <v>4037</v>
      </c>
      <c r="Q115" s="211">
        <v>4060</v>
      </c>
    </row>
    <row r="116" spans="2:17" ht="14.25" x14ac:dyDescent="0.2">
      <c r="J116" s="19"/>
      <c r="K116" s="19"/>
    </row>
    <row r="117" spans="2:17" ht="15" x14ac:dyDescent="0.2">
      <c r="B117" s="34" t="s">
        <v>85</v>
      </c>
    </row>
    <row r="119" spans="2:17" x14ac:dyDescent="0.2">
      <c r="B119" s="48"/>
      <c r="C119" s="49">
        <v>41518</v>
      </c>
      <c r="D119" s="49">
        <v>41609</v>
      </c>
      <c r="E119" s="49">
        <v>41699</v>
      </c>
      <c r="F119" s="49">
        <v>41791</v>
      </c>
      <c r="G119" s="50">
        <v>41883</v>
      </c>
      <c r="H119" s="27" t="s">
        <v>119</v>
      </c>
      <c r="I119" s="67" t="s">
        <v>121</v>
      </c>
      <c r="J119" s="67" t="s">
        <v>123</v>
      </c>
      <c r="K119" s="67" t="s">
        <v>128</v>
      </c>
      <c r="L119" s="196" t="s">
        <v>135</v>
      </c>
      <c r="M119" s="229" t="s">
        <v>140</v>
      </c>
      <c r="N119" s="230" t="s">
        <v>143</v>
      </c>
      <c r="O119" s="235" t="s">
        <v>149</v>
      </c>
      <c r="P119" s="241" t="s">
        <v>151</v>
      </c>
      <c r="Q119" s="242" t="s">
        <v>153</v>
      </c>
    </row>
    <row r="120" spans="2:17" x14ac:dyDescent="0.2">
      <c r="B120" s="74" t="s">
        <v>85</v>
      </c>
      <c r="C120" s="75">
        <v>224</v>
      </c>
      <c r="D120" s="76">
        <v>1450</v>
      </c>
      <c r="E120" s="76">
        <v>56</v>
      </c>
      <c r="F120" s="77">
        <v>124</v>
      </c>
      <c r="G120" s="78">
        <v>116</v>
      </c>
      <c r="H120" s="29">
        <v>1228</v>
      </c>
      <c r="I120" s="79">
        <v>59</v>
      </c>
      <c r="J120" s="79">
        <v>107</v>
      </c>
      <c r="K120" s="212">
        <v>117</v>
      </c>
      <c r="L120" s="204">
        <v>1184</v>
      </c>
      <c r="M120" s="204">
        <v>67</v>
      </c>
      <c r="N120" s="204">
        <v>87</v>
      </c>
      <c r="O120" s="204">
        <v>82</v>
      </c>
      <c r="P120" s="204">
        <v>1006</v>
      </c>
      <c r="Q120" s="204">
        <v>71</v>
      </c>
    </row>
    <row r="121" spans="2:17" ht="14.25" x14ac:dyDescent="0.2">
      <c r="K121"/>
    </row>
  </sheetData>
  <mergeCells count="189">
    <mergeCell ref="I28:I29"/>
    <mergeCell ref="I31:I32"/>
    <mergeCell ref="I34:I35"/>
    <mergeCell ref="I40:I41"/>
    <mergeCell ref="I45:I46"/>
    <mergeCell ref="J9:J10"/>
    <mergeCell ref="J6:J7"/>
    <mergeCell ref="J48:J49"/>
    <mergeCell ref="J45:J46"/>
    <mergeCell ref="J40:J41"/>
    <mergeCell ref="J34:J35"/>
    <mergeCell ref="J31:J32"/>
    <mergeCell ref="J28:J29"/>
    <mergeCell ref="J15:J16"/>
    <mergeCell ref="J20:J21"/>
    <mergeCell ref="I6:I7"/>
    <mergeCell ref="I9:I10"/>
    <mergeCell ref="I15:I16"/>
    <mergeCell ref="I20:I21"/>
    <mergeCell ref="C103:C104"/>
    <mergeCell ref="D103:D104"/>
    <mergeCell ref="E103:E104"/>
    <mergeCell ref="F103:F104"/>
    <mergeCell ref="G103:G104"/>
    <mergeCell ref="H103:H104"/>
    <mergeCell ref="C106:C107"/>
    <mergeCell ref="D106:D107"/>
    <mergeCell ref="E106:E107"/>
    <mergeCell ref="F106:F107"/>
    <mergeCell ref="G106:G107"/>
    <mergeCell ref="H106:H107"/>
    <mergeCell ref="C92:C93"/>
    <mergeCell ref="D92:D93"/>
    <mergeCell ref="E92:E93"/>
    <mergeCell ref="F92:F93"/>
    <mergeCell ref="G92:G93"/>
    <mergeCell ref="H92:H93"/>
    <mergeCell ref="C98:C99"/>
    <mergeCell ref="D98:D99"/>
    <mergeCell ref="E98:E99"/>
    <mergeCell ref="F98:F99"/>
    <mergeCell ref="G98:G99"/>
    <mergeCell ref="H98:H99"/>
    <mergeCell ref="H31:H32"/>
    <mergeCell ref="H34:H35"/>
    <mergeCell ref="H40:H41"/>
    <mergeCell ref="I64:I65"/>
    <mergeCell ref="I70:I71"/>
    <mergeCell ref="I75:I76"/>
    <mergeCell ref="I48:I49"/>
    <mergeCell ref="G61:G62"/>
    <mergeCell ref="H61:H62"/>
    <mergeCell ref="H64:H65"/>
    <mergeCell ref="G70:G71"/>
    <mergeCell ref="H70:H71"/>
    <mergeCell ref="G75:G76"/>
    <mergeCell ref="H75:H76"/>
    <mergeCell ref="H45:H46"/>
    <mergeCell ref="D20:D21"/>
    <mergeCell ref="E20:E21"/>
    <mergeCell ref="F20:F21"/>
    <mergeCell ref="G20:G21"/>
    <mergeCell ref="H20:H21"/>
    <mergeCell ref="H28:H29"/>
    <mergeCell ref="G28:G29"/>
    <mergeCell ref="E28:E29"/>
    <mergeCell ref="F28:F29"/>
    <mergeCell ref="F64:F65"/>
    <mergeCell ref="E70:E71"/>
    <mergeCell ref="F70:F71"/>
    <mergeCell ref="C28:C29"/>
    <mergeCell ref="D28:D29"/>
    <mergeCell ref="C6:C7"/>
    <mergeCell ref="C20:C21"/>
    <mergeCell ref="H6:H7"/>
    <mergeCell ref="D6:D7"/>
    <mergeCell ref="E6:E7"/>
    <mergeCell ref="F6:F7"/>
    <mergeCell ref="G6:G7"/>
    <mergeCell ref="C9:C10"/>
    <mergeCell ref="D9:D10"/>
    <mergeCell ref="E9:E10"/>
    <mergeCell ref="F9:F10"/>
    <mergeCell ref="G9:G10"/>
    <mergeCell ref="H9:H10"/>
    <mergeCell ref="C15:C16"/>
    <mergeCell ref="D15:D16"/>
    <mergeCell ref="E15:E16"/>
    <mergeCell ref="F15:F16"/>
    <mergeCell ref="G15:G16"/>
    <mergeCell ref="H15:H16"/>
    <mergeCell ref="E45:E46"/>
    <mergeCell ref="F45:F46"/>
    <mergeCell ref="G45:G46"/>
    <mergeCell ref="I106:I107"/>
    <mergeCell ref="C40:C41"/>
    <mergeCell ref="H48:H49"/>
    <mergeCell ref="I98:I99"/>
    <mergeCell ref="I86:I87"/>
    <mergeCell ref="C48:C49"/>
    <mergeCell ref="D40:D41"/>
    <mergeCell ref="E40:E41"/>
    <mergeCell ref="F40:F41"/>
    <mergeCell ref="G40:G41"/>
    <mergeCell ref="I103:I104"/>
    <mergeCell ref="G64:G65"/>
    <mergeCell ref="C78:C79"/>
    <mergeCell ref="D78:D79"/>
    <mergeCell ref="E78:E79"/>
    <mergeCell ref="C70:C71"/>
    <mergeCell ref="C75:C76"/>
    <mergeCell ref="I78:I79"/>
    <mergeCell ref="E75:E76"/>
    <mergeCell ref="F75:F76"/>
    <mergeCell ref="E64:E65"/>
    <mergeCell ref="I92:I93"/>
    <mergeCell ref="D61:D62"/>
    <mergeCell ref="C34:C35"/>
    <mergeCell ref="D48:D49"/>
    <mergeCell ref="E48:E49"/>
    <mergeCell ref="F48:F49"/>
    <mergeCell ref="G48:G49"/>
    <mergeCell ref="D70:D71"/>
    <mergeCell ref="D75:D76"/>
    <mergeCell ref="C61:C62"/>
    <mergeCell ref="H78:H79"/>
    <mergeCell ref="C86:C87"/>
    <mergeCell ref="D86:D87"/>
    <mergeCell ref="E86:E87"/>
    <mergeCell ref="F86:F87"/>
    <mergeCell ref="G86:G87"/>
    <mergeCell ref="H86:H87"/>
    <mergeCell ref="F78:F79"/>
    <mergeCell ref="G78:G79"/>
    <mergeCell ref="C89:C90"/>
    <mergeCell ref="D89:D90"/>
    <mergeCell ref="E89:E90"/>
    <mergeCell ref="F89:F90"/>
    <mergeCell ref="G89:G90"/>
    <mergeCell ref="I89:I90"/>
    <mergeCell ref="C64:C65"/>
    <mergeCell ref="I61:I62"/>
    <mergeCell ref="E61:E62"/>
    <mergeCell ref="F61:F62"/>
    <mergeCell ref="H89:H90"/>
    <mergeCell ref="K6:K7"/>
    <mergeCell ref="K9:K10"/>
    <mergeCell ref="K15:K16"/>
    <mergeCell ref="K20:K21"/>
    <mergeCell ref="J64:J65"/>
    <mergeCell ref="J61:J62"/>
    <mergeCell ref="C31:C32"/>
    <mergeCell ref="D31:D32"/>
    <mergeCell ref="E31:E32"/>
    <mergeCell ref="F31:F32"/>
    <mergeCell ref="G31:G32"/>
    <mergeCell ref="D64:D65"/>
    <mergeCell ref="E34:E35"/>
    <mergeCell ref="F34:F35"/>
    <mergeCell ref="G34:G35"/>
    <mergeCell ref="D34:D35"/>
    <mergeCell ref="C45:C46"/>
    <mergeCell ref="D45:D46"/>
    <mergeCell ref="J103:J104"/>
    <mergeCell ref="J106:J107"/>
    <mergeCell ref="J98:J99"/>
    <mergeCell ref="J92:J93"/>
    <mergeCell ref="J89:J90"/>
    <mergeCell ref="J86:J87"/>
    <mergeCell ref="J78:J79"/>
    <mergeCell ref="J75:J76"/>
    <mergeCell ref="J70:J71"/>
    <mergeCell ref="K98:K99"/>
    <mergeCell ref="K103:K104"/>
    <mergeCell ref="K106:K107"/>
    <mergeCell ref="K28:K29"/>
    <mergeCell ref="K31:K32"/>
    <mergeCell ref="K34:K35"/>
    <mergeCell ref="K40:K41"/>
    <mergeCell ref="K45:K46"/>
    <mergeCell ref="K48:K49"/>
    <mergeCell ref="K86:K87"/>
    <mergeCell ref="K70:K71"/>
    <mergeCell ref="K75:K76"/>
    <mergeCell ref="K78:K79"/>
    <mergeCell ref="K89:K90"/>
    <mergeCell ref="K92:K93"/>
    <mergeCell ref="K61:K62"/>
    <mergeCell ref="K64:K65"/>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121"/>
  <sheetViews>
    <sheetView zoomScaleNormal="100" zoomScaleSheetLayoutView="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95</v>
      </c>
    </row>
    <row r="2" spans="2:17" ht="15" x14ac:dyDescent="0.2">
      <c r="B2" s="81"/>
    </row>
    <row r="3" spans="2:17" ht="15" customHeight="1" x14ac:dyDescent="0.2">
      <c r="B3" s="34" t="s">
        <v>113</v>
      </c>
      <c r="E3" s="44"/>
    </row>
    <row r="4" spans="2:17" ht="14.25" customHeight="1" x14ac:dyDescent="0.2">
      <c r="B4" s="32"/>
      <c r="E4" s="139"/>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23">
        <v>2903</v>
      </c>
      <c r="D6" s="308">
        <v>2531</v>
      </c>
      <c r="E6" s="308">
        <v>2142</v>
      </c>
      <c r="F6" s="311">
        <v>2560</v>
      </c>
      <c r="G6" s="297">
        <v>2705</v>
      </c>
      <c r="H6" s="313">
        <v>2398</v>
      </c>
      <c r="I6" s="316">
        <v>2132</v>
      </c>
      <c r="J6" s="316">
        <v>2505</v>
      </c>
      <c r="K6" s="314">
        <v>2818</v>
      </c>
      <c r="L6" s="205"/>
      <c r="M6" s="205"/>
      <c r="N6" s="205"/>
      <c r="O6" s="205"/>
      <c r="P6" s="205"/>
      <c r="Q6" s="205"/>
    </row>
    <row r="7" spans="2:17" x14ac:dyDescent="0.2">
      <c r="B7" s="52" t="s">
        <v>3</v>
      </c>
      <c r="C7" s="312"/>
      <c r="D7" s="304"/>
      <c r="E7" s="304"/>
      <c r="F7" s="305"/>
      <c r="G7" s="298"/>
      <c r="H7" s="313"/>
      <c r="I7" s="317"/>
      <c r="J7" s="317"/>
      <c r="K7" s="315"/>
      <c r="L7" s="206">
        <v>2491</v>
      </c>
      <c r="M7" s="206">
        <v>2193</v>
      </c>
      <c r="N7" s="206">
        <v>2624</v>
      </c>
      <c r="O7" s="206">
        <v>2896</v>
      </c>
      <c r="P7" s="206">
        <v>2647</v>
      </c>
      <c r="Q7" s="206">
        <v>2303</v>
      </c>
    </row>
    <row r="8" spans="2:17" x14ac:dyDescent="0.2">
      <c r="B8" s="52" t="s">
        <v>4</v>
      </c>
      <c r="C8" s="53">
        <v>3478</v>
      </c>
      <c r="D8" s="37">
        <v>3532</v>
      </c>
      <c r="E8" s="37">
        <v>3142</v>
      </c>
      <c r="F8" s="54">
        <v>3273</v>
      </c>
      <c r="G8" s="55">
        <v>3317</v>
      </c>
      <c r="H8" s="29">
        <v>3367</v>
      </c>
      <c r="I8" s="83">
        <v>3037</v>
      </c>
      <c r="J8" s="168">
        <v>3161</v>
      </c>
      <c r="K8" s="213">
        <v>3213</v>
      </c>
      <c r="L8" s="204">
        <v>3166</v>
      </c>
      <c r="M8" s="204">
        <v>2864</v>
      </c>
      <c r="N8" s="204">
        <v>3036</v>
      </c>
      <c r="O8" s="204">
        <v>3127</v>
      </c>
      <c r="P8" s="204">
        <v>3167</v>
      </c>
      <c r="Q8" s="204">
        <v>2832</v>
      </c>
    </row>
    <row r="9" spans="2:17" x14ac:dyDescent="0.2">
      <c r="B9" s="56" t="s">
        <v>28</v>
      </c>
      <c r="C9" s="322">
        <v>4305</v>
      </c>
      <c r="D9" s="304">
        <v>4109</v>
      </c>
      <c r="E9" s="304">
        <v>3634</v>
      </c>
      <c r="F9" s="305">
        <v>3910</v>
      </c>
      <c r="G9" s="298">
        <v>3985</v>
      </c>
      <c r="H9" s="313">
        <v>3854</v>
      </c>
      <c r="I9" s="317">
        <v>3512</v>
      </c>
      <c r="J9" s="317">
        <v>3772</v>
      </c>
      <c r="K9" s="315">
        <v>3973</v>
      </c>
      <c r="L9" s="207"/>
      <c r="M9" s="207"/>
      <c r="N9" s="207"/>
      <c r="O9" s="207"/>
      <c r="P9" s="207"/>
      <c r="Q9" s="207"/>
    </row>
    <row r="10" spans="2:17" x14ac:dyDescent="0.2">
      <c r="B10" s="52" t="s">
        <v>12</v>
      </c>
      <c r="C10" s="312"/>
      <c r="D10" s="304"/>
      <c r="E10" s="304"/>
      <c r="F10" s="305"/>
      <c r="G10" s="298"/>
      <c r="H10" s="313"/>
      <c r="I10" s="317"/>
      <c r="J10" s="317"/>
      <c r="K10" s="315"/>
      <c r="L10" s="206">
        <v>3746</v>
      </c>
      <c r="M10" s="206">
        <v>3358</v>
      </c>
      <c r="N10" s="206">
        <v>3636</v>
      </c>
      <c r="O10" s="206">
        <v>3802</v>
      </c>
      <c r="P10" s="206">
        <v>3666</v>
      </c>
      <c r="Q10" s="206">
        <v>3344</v>
      </c>
    </row>
    <row r="11" spans="2:17" x14ac:dyDescent="0.2">
      <c r="B11" s="52" t="s">
        <v>125</v>
      </c>
      <c r="C11" s="53">
        <v>1446</v>
      </c>
      <c r="D11" s="37">
        <v>1350</v>
      </c>
      <c r="E11" s="37">
        <v>1151</v>
      </c>
      <c r="F11" s="54">
        <v>1359</v>
      </c>
      <c r="G11" s="55">
        <v>1452</v>
      </c>
      <c r="H11" s="29">
        <v>1335</v>
      </c>
      <c r="I11" s="83">
        <v>1158</v>
      </c>
      <c r="J11" s="168">
        <v>1343</v>
      </c>
      <c r="K11" s="213">
        <v>1462</v>
      </c>
      <c r="L11" s="204">
        <v>1323</v>
      </c>
      <c r="M11" s="204">
        <v>1131</v>
      </c>
      <c r="N11" s="204">
        <v>1361</v>
      </c>
      <c r="O11" s="204">
        <v>1474</v>
      </c>
      <c r="P11" s="204">
        <v>1414</v>
      </c>
      <c r="Q11" s="204">
        <v>1184</v>
      </c>
    </row>
    <row r="12" spans="2:17" x14ac:dyDescent="0.2">
      <c r="B12" s="52" t="s">
        <v>132</v>
      </c>
      <c r="C12" s="53">
        <v>158</v>
      </c>
      <c r="D12" s="37">
        <v>93</v>
      </c>
      <c r="E12" s="37">
        <v>78</v>
      </c>
      <c r="F12" s="54">
        <v>116</v>
      </c>
      <c r="G12" s="55">
        <v>142</v>
      </c>
      <c r="H12" s="29">
        <v>78</v>
      </c>
      <c r="I12" s="83">
        <v>76</v>
      </c>
      <c r="J12" s="168">
        <v>101</v>
      </c>
      <c r="K12" s="213">
        <v>129</v>
      </c>
      <c r="L12" s="16">
        <v>72</v>
      </c>
      <c r="M12" s="16">
        <v>88</v>
      </c>
      <c r="N12" s="204">
        <v>129</v>
      </c>
      <c r="O12" s="204">
        <v>166</v>
      </c>
      <c r="P12" s="204">
        <v>129</v>
      </c>
      <c r="Q12" s="204">
        <v>82</v>
      </c>
    </row>
    <row r="13" spans="2:17" x14ac:dyDescent="0.2">
      <c r="B13" s="52" t="s">
        <v>31</v>
      </c>
      <c r="C13" s="53">
        <v>338</v>
      </c>
      <c r="D13" s="37">
        <v>369</v>
      </c>
      <c r="E13" s="37">
        <v>295</v>
      </c>
      <c r="F13" s="54">
        <v>312</v>
      </c>
      <c r="G13" s="55">
        <v>314</v>
      </c>
      <c r="H13" s="29">
        <v>365</v>
      </c>
      <c r="I13" s="83">
        <v>310</v>
      </c>
      <c r="J13" s="168">
        <v>332</v>
      </c>
      <c r="K13" s="213">
        <v>339</v>
      </c>
      <c r="L13" s="16">
        <v>381</v>
      </c>
      <c r="M13" s="16">
        <v>371</v>
      </c>
      <c r="N13" s="204">
        <v>398</v>
      </c>
      <c r="O13" s="204">
        <v>395</v>
      </c>
      <c r="P13" s="204">
        <v>423</v>
      </c>
      <c r="Q13" s="204">
        <v>354</v>
      </c>
    </row>
    <row r="14" spans="2:17" x14ac:dyDescent="0.2">
      <c r="B14" s="52" t="s">
        <v>42</v>
      </c>
      <c r="C14" s="53">
        <v>134</v>
      </c>
      <c r="D14" s="37">
        <v>142</v>
      </c>
      <c r="E14" s="37">
        <v>126</v>
      </c>
      <c r="F14" s="54">
        <v>136</v>
      </c>
      <c r="G14" s="55">
        <v>129</v>
      </c>
      <c r="H14" s="29">
        <v>133</v>
      </c>
      <c r="I14" s="83">
        <v>113</v>
      </c>
      <c r="J14" s="168">
        <v>118</v>
      </c>
      <c r="K14" s="213">
        <v>128</v>
      </c>
      <c r="L14" s="16">
        <v>135</v>
      </c>
      <c r="M14" s="16">
        <v>109</v>
      </c>
      <c r="N14" s="204">
        <v>136</v>
      </c>
      <c r="O14" s="204">
        <v>186</v>
      </c>
      <c r="P14" s="204">
        <v>182</v>
      </c>
      <c r="Q14" s="204">
        <v>171</v>
      </c>
    </row>
    <row r="15" spans="2:17" x14ac:dyDescent="0.2">
      <c r="B15" s="56" t="s">
        <v>29</v>
      </c>
      <c r="C15" s="322">
        <v>1196</v>
      </c>
      <c r="D15" s="304">
        <v>1286</v>
      </c>
      <c r="E15" s="304">
        <v>943</v>
      </c>
      <c r="F15" s="305">
        <v>1089</v>
      </c>
      <c r="G15" s="298">
        <v>1143</v>
      </c>
      <c r="H15" s="313">
        <v>1177</v>
      </c>
      <c r="I15" s="317">
        <v>936</v>
      </c>
      <c r="J15" s="317">
        <v>1042</v>
      </c>
      <c r="K15" s="315">
        <v>1129</v>
      </c>
      <c r="L15" s="207"/>
      <c r="M15" s="207"/>
      <c r="N15" s="207"/>
      <c r="O15" s="207"/>
      <c r="P15" s="207"/>
      <c r="Q15" s="207"/>
    </row>
    <row r="16" spans="2:17" x14ac:dyDescent="0.2">
      <c r="B16" s="52" t="s">
        <v>5</v>
      </c>
      <c r="C16" s="312"/>
      <c r="D16" s="304"/>
      <c r="E16" s="304"/>
      <c r="F16" s="305"/>
      <c r="G16" s="298"/>
      <c r="H16" s="313"/>
      <c r="I16" s="317"/>
      <c r="J16" s="317"/>
      <c r="K16" s="315"/>
      <c r="L16" s="206">
        <v>1122</v>
      </c>
      <c r="M16" s="206">
        <v>907</v>
      </c>
      <c r="N16" s="206">
        <v>1060</v>
      </c>
      <c r="O16" s="206">
        <v>1174</v>
      </c>
      <c r="P16" s="206">
        <v>1125</v>
      </c>
      <c r="Q16" s="206">
        <v>887</v>
      </c>
    </row>
    <row r="17" spans="2:17" x14ac:dyDescent="0.2">
      <c r="B17" s="52" t="s">
        <v>6</v>
      </c>
      <c r="C17" s="53">
        <v>1995</v>
      </c>
      <c r="D17" s="37">
        <v>1912</v>
      </c>
      <c r="E17" s="37">
        <v>1679</v>
      </c>
      <c r="F17" s="54">
        <v>1840</v>
      </c>
      <c r="G17" s="55">
        <v>1871</v>
      </c>
      <c r="H17" s="29">
        <v>1836</v>
      </c>
      <c r="I17" s="83">
        <v>1641</v>
      </c>
      <c r="J17" s="168">
        <v>1823</v>
      </c>
      <c r="K17" s="213">
        <v>1950</v>
      </c>
      <c r="L17" s="204">
        <v>1848</v>
      </c>
      <c r="M17" s="204">
        <v>1604</v>
      </c>
      <c r="N17" s="204">
        <v>1834</v>
      </c>
      <c r="O17" s="204">
        <v>1931</v>
      </c>
      <c r="P17" s="204">
        <v>1960</v>
      </c>
      <c r="Q17" s="204">
        <v>1639</v>
      </c>
    </row>
    <row r="18" spans="2:17" x14ac:dyDescent="0.2">
      <c r="B18" s="52" t="s">
        <v>7</v>
      </c>
      <c r="C18" s="53">
        <v>1891</v>
      </c>
      <c r="D18" s="37">
        <v>1696</v>
      </c>
      <c r="E18" s="37">
        <v>1554</v>
      </c>
      <c r="F18" s="54">
        <v>1722</v>
      </c>
      <c r="G18" s="55">
        <v>1773</v>
      </c>
      <c r="H18" s="29">
        <v>1647</v>
      </c>
      <c r="I18" s="83">
        <v>1511</v>
      </c>
      <c r="J18" s="168">
        <v>1617</v>
      </c>
      <c r="K18" s="213">
        <v>1698</v>
      </c>
      <c r="L18" s="204">
        <v>1561</v>
      </c>
      <c r="M18" s="204">
        <v>1441</v>
      </c>
      <c r="N18" s="204">
        <v>1574</v>
      </c>
      <c r="O18" s="206">
        <v>1651</v>
      </c>
      <c r="P18" s="206">
        <v>1568</v>
      </c>
      <c r="Q18" s="206">
        <v>1467</v>
      </c>
    </row>
    <row r="19" spans="2:17" x14ac:dyDescent="0.2">
      <c r="B19" s="52" t="s">
        <v>8</v>
      </c>
      <c r="C19" s="53">
        <v>1299</v>
      </c>
      <c r="D19" s="37">
        <v>1169</v>
      </c>
      <c r="E19" s="37">
        <v>1108</v>
      </c>
      <c r="F19" s="54">
        <v>1182</v>
      </c>
      <c r="G19" s="55">
        <v>1235</v>
      </c>
      <c r="H19" s="29">
        <v>1105</v>
      </c>
      <c r="I19" s="83">
        <v>1081</v>
      </c>
      <c r="J19" s="168">
        <v>1184</v>
      </c>
      <c r="K19" s="213">
        <v>1254</v>
      </c>
      <c r="L19" s="204">
        <v>1126</v>
      </c>
      <c r="M19" s="204">
        <v>1105</v>
      </c>
      <c r="N19" s="204">
        <v>1192</v>
      </c>
      <c r="O19" s="204">
        <v>1267</v>
      </c>
      <c r="P19" s="204">
        <v>1161</v>
      </c>
      <c r="Q19" s="204">
        <v>1142</v>
      </c>
    </row>
    <row r="20" spans="2:17" x14ac:dyDescent="0.2">
      <c r="B20" s="56" t="s">
        <v>30</v>
      </c>
      <c r="C20" s="322">
        <v>2337</v>
      </c>
      <c r="D20" s="304">
        <v>2013</v>
      </c>
      <c r="E20" s="304">
        <v>1387</v>
      </c>
      <c r="F20" s="305">
        <v>1928</v>
      </c>
      <c r="G20" s="298">
        <v>2087</v>
      </c>
      <c r="H20" s="313">
        <v>1855</v>
      </c>
      <c r="I20" s="317">
        <v>1409</v>
      </c>
      <c r="J20" s="317">
        <v>1850</v>
      </c>
      <c r="K20" s="315">
        <v>2216</v>
      </c>
      <c r="L20" s="207"/>
      <c r="M20" s="207"/>
      <c r="N20" s="207"/>
      <c r="O20" s="207"/>
      <c r="P20" s="207"/>
      <c r="Q20" s="207"/>
    </row>
    <row r="21" spans="2:17" x14ac:dyDescent="0.2">
      <c r="B21" s="52" t="s">
        <v>24</v>
      </c>
      <c r="C21" s="312"/>
      <c r="D21" s="304"/>
      <c r="E21" s="304"/>
      <c r="F21" s="305"/>
      <c r="G21" s="298"/>
      <c r="H21" s="313"/>
      <c r="I21" s="317"/>
      <c r="J21" s="317"/>
      <c r="K21" s="315"/>
      <c r="L21" s="206">
        <v>1881</v>
      </c>
      <c r="M21" s="206">
        <v>1352</v>
      </c>
      <c r="N21" s="206">
        <v>1934</v>
      </c>
      <c r="O21" s="206">
        <v>2220</v>
      </c>
      <c r="P21" s="206">
        <v>1934</v>
      </c>
      <c r="Q21" s="206">
        <v>1345</v>
      </c>
    </row>
    <row r="22" spans="2:17" x14ac:dyDescent="0.2">
      <c r="B22" s="52" t="s">
        <v>9</v>
      </c>
      <c r="C22" s="58">
        <v>4044</v>
      </c>
      <c r="D22" s="59">
        <v>4050</v>
      </c>
      <c r="E22" s="59">
        <v>3897</v>
      </c>
      <c r="F22" s="54">
        <v>3905</v>
      </c>
      <c r="G22" s="55">
        <v>3935</v>
      </c>
      <c r="H22" s="29">
        <v>3910</v>
      </c>
      <c r="I22" s="83">
        <v>3760</v>
      </c>
      <c r="J22" s="168">
        <v>3816</v>
      </c>
      <c r="K22" s="213">
        <v>3815</v>
      </c>
      <c r="L22" s="204">
        <v>3776</v>
      </c>
      <c r="M22" s="204">
        <v>3705</v>
      </c>
      <c r="N22" s="204">
        <v>3726</v>
      </c>
      <c r="O22" s="204">
        <v>3803</v>
      </c>
      <c r="P22" s="204">
        <v>3880</v>
      </c>
      <c r="Q22" s="204">
        <v>3790</v>
      </c>
    </row>
    <row r="23" spans="2:17" x14ac:dyDescent="0.2">
      <c r="B23" s="60" t="s">
        <v>81</v>
      </c>
      <c r="C23" s="61">
        <v>6381</v>
      </c>
      <c r="D23" s="62">
        <v>6063</v>
      </c>
      <c r="E23" s="62">
        <v>5284</v>
      </c>
      <c r="F23" s="63">
        <v>5833</v>
      </c>
      <c r="G23" s="64">
        <v>6022</v>
      </c>
      <c r="H23" s="31">
        <v>5765</v>
      </c>
      <c r="I23" s="84">
        <v>5169</v>
      </c>
      <c r="J23" s="84">
        <v>5666</v>
      </c>
      <c r="K23" s="214">
        <v>6031</v>
      </c>
      <c r="L23" s="211">
        <v>5657</v>
      </c>
      <c r="M23" s="211">
        <v>5057</v>
      </c>
      <c r="N23" s="211">
        <v>5660</v>
      </c>
      <c r="O23" s="215">
        <v>6023</v>
      </c>
      <c r="P23" s="215">
        <v>5814</v>
      </c>
      <c r="Q23" s="215">
        <v>5135</v>
      </c>
    </row>
    <row r="26" spans="2:17" ht="14.25" customHeight="1" x14ac:dyDescent="0.2">
      <c r="B26" s="34" t="s">
        <v>114</v>
      </c>
    </row>
    <row r="27" spans="2:17" ht="14.25" customHeight="1" x14ac:dyDescent="0.2">
      <c r="B27" s="32"/>
    </row>
    <row r="28" spans="2:17" ht="14.25" customHeight="1" x14ac:dyDescent="0.2">
      <c r="B28" s="233" t="s">
        <v>146</v>
      </c>
      <c r="C28" s="49">
        <v>41518</v>
      </c>
      <c r="D28" s="49">
        <v>41609</v>
      </c>
      <c r="E28" s="49">
        <v>41699</v>
      </c>
      <c r="F28" s="49">
        <v>41791</v>
      </c>
      <c r="G28" s="50">
        <v>41883</v>
      </c>
      <c r="H28" s="66" t="s">
        <v>119</v>
      </c>
      <c r="I28" s="121" t="s">
        <v>121</v>
      </c>
      <c r="J28" s="121" t="s">
        <v>123</v>
      </c>
      <c r="K28" s="121" t="s">
        <v>128</v>
      </c>
      <c r="L28" s="66" t="s">
        <v>135</v>
      </c>
      <c r="M28" s="229" t="s">
        <v>140</v>
      </c>
      <c r="N28" s="230" t="s">
        <v>143</v>
      </c>
      <c r="O28" s="237" t="s">
        <v>149</v>
      </c>
      <c r="P28" s="241" t="s">
        <v>151</v>
      </c>
      <c r="Q28" s="242" t="s">
        <v>153</v>
      </c>
    </row>
    <row r="29" spans="2:17" ht="14.25" customHeight="1" x14ac:dyDescent="0.2">
      <c r="B29" s="125" t="s">
        <v>67</v>
      </c>
      <c r="C29" s="340">
        <v>2312</v>
      </c>
      <c r="D29" s="337">
        <v>1758</v>
      </c>
      <c r="E29" s="341">
        <v>1420</v>
      </c>
      <c r="F29" s="338">
        <v>1880</v>
      </c>
      <c r="G29" s="339">
        <v>2072</v>
      </c>
      <c r="H29" s="329">
        <v>1615</v>
      </c>
      <c r="I29" s="329">
        <v>1360</v>
      </c>
      <c r="J29" s="329">
        <v>1742</v>
      </c>
      <c r="K29" s="328">
        <v>2082</v>
      </c>
      <c r="L29" s="205"/>
      <c r="M29" s="205"/>
      <c r="N29" s="205"/>
      <c r="O29" s="205"/>
      <c r="P29" s="205"/>
      <c r="Q29" s="205"/>
    </row>
    <row r="30" spans="2:17" ht="14.25" customHeight="1" x14ac:dyDescent="0.2">
      <c r="B30" s="126" t="s">
        <v>14</v>
      </c>
      <c r="C30" s="334"/>
      <c r="D30" s="330"/>
      <c r="E30" s="332"/>
      <c r="F30" s="335"/>
      <c r="G30" s="336"/>
      <c r="H30" s="329"/>
      <c r="I30" s="329"/>
      <c r="J30" s="329"/>
      <c r="K30" s="328"/>
      <c r="L30" s="206">
        <v>1592</v>
      </c>
      <c r="M30" s="206">
        <v>1339</v>
      </c>
      <c r="N30" s="206">
        <v>1832</v>
      </c>
      <c r="O30" s="206">
        <v>2158</v>
      </c>
      <c r="P30" s="206">
        <v>1723</v>
      </c>
      <c r="Q30" s="206">
        <v>1389</v>
      </c>
    </row>
    <row r="31" spans="2:17" ht="14.25" customHeight="1" x14ac:dyDescent="0.2">
      <c r="B31" s="126" t="s">
        <v>43</v>
      </c>
      <c r="C31" s="127">
        <v>826</v>
      </c>
      <c r="D31" s="105">
        <v>848</v>
      </c>
      <c r="E31" s="128">
        <v>797</v>
      </c>
      <c r="F31" s="129">
        <v>805</v>
      </c>
      <c r="G31" s="130">
        <v>800</v>
      </c>
      <c r="H31" s="106">
        <v>796</v>
      </c>
      <c r="I31" s="106">
        <v>767</v>
      </c>
      <c r="J31" s="170">
        <v>833</v>
      </c>
      <c r="K31" s="199">
        <v>837</v>
      </c>
      <c r="L31" s="16">
        <v>807</v>
      </c>
      <c r="M31" s="16">
        <v>775</v>
      </c>
      <c r="N31" s="204">
        <v>809</v>
      </c>
      <c r="O31" s="204">
        <v>862</v>
      </c>
      <c r="P31" s="204">
        <v>876</v>
      </c>
      <c r="Q31" s="204">
        <v>834</v>
      </c>
    </row>
    <row r="32" spans="2:17" ht="14.25" customHeight="1" x14ac:dyDescent="0.2">
      <c r="B32" s="131" t="s">
        <v>2</v>
      </c>
      <c r="C32" s="334">
        <v>1906</v>
      </c>
      <c r="D32" s="330">
        <v>1436</v>
      </c>
      <c r="E32" s="332">
        <v>1197</v>
      </c>
      <c r="F32" s="335">
        <v>1581</v>
      </c>
      <c r="G32" s="336">
        <v>1729</v>
      </c>
      <c r="H32" s="329">
        <v>1355</v>
      </c>
      <c r="I32" s="329">
        <v>1186</v>
      </c>
      <c r="J32" s="329">
        <v>1531</v>
      </c>
      <c r="K32" s="328">
        <v>1820</v>
      </c>
      <c r="L32" s="207"/>
      <c r="M32" s="207"/>
      <c r="N32" s="207"/>
      <c r="O32" s="207"/>
      <c r="P32" s="207"/>
      <c r="Q32" s="207"/>
    </row>
    <row r="33" spans="2:17" ht="14.25" customHeight="1" x14ac:dyDescent="0.2">
      <c r="B33" s="126" t="s">
        <v>3</v>
      </c>
      <c r="C33" s="334"/>
      <c r="D33" s="330"/>
      <c r="E33" s="332"/>
      <c r="F33" s="335"/>
      <c r="G33" s="336"/>
      <c r="H33" s="329"/>
      <c r="I33" s="329"/>
      <c r="J33" s="329"/>
      <c r="K33" s="328"/>
      <c r="L33" s="206">
        <v>1416</v>
      </c>
      <c r="M33" s="206">
        <v>1242</v>
      </c>
      <c r="N33" s="206">
        <v>1621</v>
      </c>
      <c r="O33" s="206">
        <v>1895</v>
      </c>
      <c r="P33" s="206">
        <v>1564</v>
      </c>
      <c r="Q33" s="206">
        <v>1311</v>
      </c>
    </row>
    <row r="34" spans="2:17" ht="14.25" customHeight="1" x14ac:dyDescent="0.2">
      <c r="B34" s="126" t="s">
        <v>4</v>
      </c>
      <c r="C34" s="127">
        <v>1232</v>
      </c>
      <c r="D34" s="105">
        <v>1170</v>
      </c>
      <c r="E34" s="128">
        <v>1020</v>
      </c>
      <c r="F34" s="129">
        <v>1104</v>
      </c>
      <c r="G34" s="130">
        <v>1143</v>
      </c>
      <c r="H34" s="106">
        <v>1056</v>
      </c>
      <c r="I34" s="106">
        <v>941</v>
      </c>
      <c r="J34" s="170">
        <v>1044</v>
      </c>
      <c r="K34" s="199">
        <v>1099</v>
      </c>
      <c r="L34" s="16">
        <v>983</v>
      </c>
      <c r="M34" s="16">
        <v>872</v>
      </c>
      <c r="N34" s="204">
        <v>1020</v>
      </c>
      <c r="O34" s="204">
        <v>1125</v>
      </c>
      <c r="P34" s="204">
        <v>1035</v>
      </c>
      <c r="Q34" s="204">
        <v>912</v>
      </c>
    </row>
    <row r="35" spans="2:17" ht="14.25" customHeight="1" x14ac:dyDescent="0.2">
      <c r="B35" s="131" t="s">
        <v>28</v>
      </c>
      <c r="C35" s="334">
        <v>2091</v>
      </c>
      <c r="D35" s="330">
        <v>1763</v>
      </c>
      <c r="E35" s="332">
        <v>1526</v>
      </c>
      <c r="F35" s="335">
        <v>1781</v>
      </c>
      <c r="G35" s="336">
        <v>1863</v>
      </c>
      <c r="H35" s="329">
        <v>1591</v>
      </c>
      <c r="I35" s="329">
        <v>1430</v>
      </c>
      <c r="J35" s="329">
        <v>1693</v>
      </c>
      <c r="K35" s="328">
        <v>1878</v>
      </c>
      <c r="L35" s="207"/>
      <c r="M35" s="207"/>
      <c r="N35" s="207"/>
      <c r="O35" s="207"/>
      <c r="P35" s="207"/>
      <c r="Q35" s="207"/>
    </row>
    <row r="36" spans="2:17" ht="14.25" customHeight="1" x14ac:dyDescent="0.2">
      <c r="B36" s="126" t="s">
        <v>12</v>
      </c>
      <c r="C36" s="334"/>
      <c r="D36" s="330"/>
      <c r="E36" s="332"/>
      <c r="F36" s="335"/>
      <c r="G36" s="336"/>
      <c r="H36" s="329"/>
      <c r="I36" s="329"/>
      <c r="J36" s="329"/>
      <c r="K36" s="328"/>
      <c r="L36" s="206">
        <v>1559</v>
      </c>
      <c r="M36" s="206">
        <v>1368</v>
      </c>
      <c r="N36" s="206">
        <v>1624</v>
      </c>
      <c r="O36" s="206">
        <v>1803</v>
      </c>
      <c r="P36" s="206">
        <v>1578</v>
      </c>
      <c r="Q36" s="206">
        <v>1405</v>
      </c>
    </row>
    <row r="37" spans="2:17" ht="14.25" customHeight="1" x14ac:dyDescent="0.2">
      <c r="B37" s="126" t="s">
        <v>125</v>
      </c>
      <c r="C37" s="127">
        <v>723</v>
      </c>
      <c r="D37" s="105">
        <v>583</v>
      </c>
      <c r="E37" s="128">
        <v>471</v>
      </c>
      <c r="F37" s="129">
        <v>623</v>
      </c>
      <c r="G37" s="130">
        <v>695</v>
      </c>
      <c r="H37" s="106">
        <v>577</v>
      </c>
      <c r="I37" s="106">
        <v>474</v>
      </c>
      <c r="J37" s="170">
        <v>610</v>
      </c>
      <c r="K37" s="199">
        <v>729</v>
      </c>
      <c r="L37" s="16">
        <v>586</v>
      </c>
      <c r="M37" s="16">
        <v>490</v>
      </c>
      <c r="N37" s="204">
        <v>684</v>
      </c>
      <c r="O37" s="16">
        <v>796</v>
      </c>
      <c r="P37" s="16">
        <v>699</v>
      </c>
      <c r="Q37" s="16">
        <v>545</v>
      </c>
    </row>
    <row r="38" spans="2:17" ht="14.25" customHeight="1" x14ac:dyDescent="0.2">
      <c r="B38" s="52" t="s">
        <v>132</v>
      </c>
      <c r="C38" s="127">
        <v>104</v>
      </c>
      <c r="D38" s="105">
        <v>41</v>
      </c>
      <c r="E38" s="128">
        <v>33</v>
      </c>
      <c r="F38" s="129">
        <v>66</v>
      </c>
      <c r="G38" s="130">
        <v>93</v>
      </c>
      <c r="H38" s="106">
        <v>27</v>
      </c>
      <c r="I38" s="106">
        <v>29</v>
      </c>
      <c r="J38" s="170">
        <v>54</v>
      </c>
      <c r="K38" s="199">
        <v>86</v>
      </c>
      <c r="L38" s="16">
        <v>35</v>
      </c>
      <c r="M38" s="16">
        <v>41</v>
      </c>
      <c r="N38" s="204">
        <v>71</v>
      </c>
      <c r="O38" s="204">
        <v>110</v>
      </c>
      <c r="P38" s="204">
        <v>62</v>
      </c>
      <c r="Q38" s="204">
        <v>33</v>
      </c>
    </row>
    <row r="39" spans="2:17" ht="14.25" customHeight="1" x14ac:dyDescent="0.2">
      <c r="B39" s="126" t="s">
        <v>31</v>
      </c>
      <c r="C39" s="127">
        <v>144</v>
      </c>
      <c r="D39" s="105">
        <v>142</v>
      </c>
      <c r="E39" s="128">
        <v>121</v>
      </c>
      <c r="F39" s="129">
        <v>140</v>
      </c>
      <c r="G39" s="130">
        <v>151</v>
      </c>
      <c r="H39" s="106">
        <v>147</v>
      </c>
      <c r="I39" s="106">
        <v>140</v>
      </c>
      <c r="J39" s="170">
        <v>156</v>
      </c>
      <c r="K39" s="199">
        <v>159</v>
      </c>
      <c r="L39" s="16">
        <v>151</v>
      </c>
      <c r="M39" s="16">
        <v>165</v>
      </c>
      <c r="N39" s="204">
        <v>185</v>
      </c>
      <c r="O39" s="204">
        <v>185</v>
      </c>
      <c r="P39" s="204">
        <v>154</v>
      </c>
      <c r="Q39" s="204">
        <v>148</v>
      </c>
    </row>
    <row r="40" spans="2:17" ht="14.25" customHeight="1" x14ac:dyDescent="0.2">
      <c r="B40" s="126" t="s">
        <v>42</v>
      </c>
      <c r="C40" s="127">
        <v>76</v>
      </c>
      <c r="D40" s="105">
        <v>77</v>
      </c>
      <c r="E40" s="128">
        <v>66</v>
      </c>
      <c r="F40" s="129">
        <v>75</v>
      </c>
      <c r="G40" s="130">
        <v>70</v>
      </c>
      <c r="H40" s="106">
        <v>69</v>
      </c>
      <c r="I40" s="106">
        <v>54</v>
      </c>
      <c r="J40" s="170">
        <v>62</v>
      </c>
      <c r="K40" s="199">
        <v>67</v>
      </c>
      <c r="L40" s="16">
        <v>68</v>
      </c>
      <c r="M40" s="16">
        <v>50</v>
      </c>
      <c r="N40" s="16">
        <v>77</v>
      </c>
      <c r="O40" s="204">
        <v>126</v>
      </c>
      <c r="P40" s="204">
        <v>106</v>
      </c>
      <c r="Q40" s="204">
        <v>92</v>
      </c>
    </row>
    <row r="41" spans="2:17" ht="14.25" customHeight="1" x14ac:dyDescent="0.2">
      <c r="B41" s="131" t="s">
        <v>29</v>
      </c>
      <c r="C41" s="334">
        <v>634</v>
      </c>
      <c r="D41" s="330">
        <v>580</v>
      </c>
      <c r="E41" s="332">
        <v>435</v>
      </c>
      <c r="F41" s="335">
        <v>554</v>
      </c>
      <c r="G41" s="336">
        <v>620</v>
      </c>
      <c r="H41" s="329">
        <v>534</v>
      </c>
      <c r="I41" s="329">
        <v>432</v>
      </c>
      <c r="J41" s="329">
        <v>521</v>
      </c>
      <c r="K41" s="328">
        <v>607</v>
      </c>
      <c r="L41" s="207"/>
      <c r="M41" s="207"/>
      <c r="N41" s="207"/>
      <c r="O41" s="207"/>
      <c r="P41" s="207"/>
      <c r="Q41" s="207"/>
    </row>
    <row r="42" spans="2:17" ht="14.25" customHeight="1" x14ac:dyDescent="0.2">
      <c r="B42" s="126" t="s">
        <v>5</v>
      </c>
      <c r="C42" s="334"/>
      <c r="D42" s="330"/>
      <c r="E42" s="332"/>
      <c r="F42" s="335"/>
      <c r="G42" s="336"/>
      <c r="H42" s="329"/>
      <c r="I42" s="329"/>
      <c r="J42" s="329"/>
      <c r="K42" s="328"/>
      <c r="L42" s="207">
        <v>540</v>
      </c>
      <c r="M42" s="207">
        <v>440</v>
      </c>
      <c r="N42" s="206">
        <v>581</v>
      </c>
      <c r="O42" s="206">
        <v>690</v>
      </c>
      <c r="P42" s="206">
        <v>573</v>
      </c>
      <c r="Q42" s="206">
        <v>451</v>
      </c>
    </row>
    <row r="43" spans="2:17" ht="14.25" customHeight="1" x14ac:dyDescent="0.2">
      <c r="B43" s="126" t="s">
        <v>6</v>
      </c>
      <c r="C43" s="127">
        <v>797</v>
      </c>
      <c r="D43" s="105">
        <v>667</v>
      </c>
      <c r="E43" s="128">
        <v>558</v>
      </c>
      <c r="F43" s="129">
        <v>689</v>
      </c>
      <c r="G43" s="130">
        <v>722</v>
      </c>
      <c r="H43" s="106">
        <v>624</v>
      </c>
      <c r="I43" s="106">
        <v>528</v>
      </c>
      <c r="J43" s="170">
        <v>684</v>
      </c>
      <c r="K43" s="199">
        <v>780</v>
      </c>
      <c r="L43" s="16">
        <v>620</v>
      </c>
      <c r="M43" s="16">
        <v>541</v>
      </c>
      <c r="N43" s="204">
        <v>744</v>
      </c>
      <c r="O43" s="16">
        <v>858</v>
      </c>
      <c r="P43" s="16">
        <v>779</v>
      </c>
      <c r="Q43" s="16">
        <v>606</v>
      </c>
    </row>
    <row r="44" spans="2:17" ht="14.25" customHeight="1" x14ac:dyDescent="0.2">
      <c r="B44" s="126" t="s">
        <v>7</v>
      </c>
      <c r="C44" s="127">
        <v>987</v>
      </c>
      <c r="D44" s="105">
        <v>778</v>
      </c>
      <c r="E44" s="128">
        <v>695</v>
      </c>
      <c r="F44" s="129">
        <v>848</v>
      </c>
      <c r="G44" s="130">
        <v>889</v>
      </c>
      <c r="H44" s="106">
        <v>727</v>
      </c>
      <c r="I44" s="106">
        <v>657</v>
      </c>
      <c r="J44" s="170">
        <v>766</v>
      </c>
      <c r="K44" s="199">
        <v>865</v>
      </c>
      <c r="L44" s="16">
        <v>716</v>
      </c>
      <c r="M44" s="16">
        <v>630</v>
      </c>
      <c r="N44" s="204">
        <v>754</v>
      </c>
      <c r="O44" s="16">
        <v>830</v>
      </c>
      <c r="P44" s="16">
        <v>712</v>
      </c>
      <c r="Q44" s="16">
        <v>656</v>
      </c>
    </row>
    <row r="45" spans="2:17" ht="14.25" customHeight="1" x14ac:dyDescent="0.2">
      <c r="B45" s="126" t="s">
        <v>8</v>
      </c>
      <c r="C45" s="127">
        <v>720</v>
      </c>
      <c r="D45" s="105">
        <v>581</v>
      </c>
      <c r="E45" s="128">
        <v>529</v>
      </c>
      <c r="F45" s="129">
        <v>594</v>
      </c>
      <c r="G45" s="130">
        <v>641</v>
      </c>
      <c r="H45" s="106">
        <v>526</v>
      </c>
      <c r="I45" s="106">
        <v>510</v>
      </c>
      <c r="J45" s="170">
        <v>604</v>
      </c>
      <c r="K45" s="199">
        <v>667</v>
      </c>
      <c r="L45" s="16">
        <v>523</v>
      </c>
      <c r="M45" s="16">
        <v>503</v>
      </c>
      <c r="N45" s="204">
        <v>562</v>
      </c>
      <c r="O45" s="204">
        <v>642</v>
      </c>
      <c r="P45" s="204">
        <v>535</v>
      </c>
      <c r="Q45" s="204">
        <v>510</v>
      </c>
    </row>
    <row r="46" spans="2:17" ht="14.25" customHeight="1" x14ac:dyDescent="0.2">
      <c r="B46" s="131" t="s">
        <v>30</v>
      </c>
      <c r="C46" s="334">
        <v>1757</v>
      </c>
      <c r="D46" s="330">
        <v>1201</v>
      </c>
      <c r="E46" s="332">
        <v>906</v>
      </c>
      <c r="F46" s="335">
        <v>1382</v>
      </c>
      <c r="G46" s="336">
        <v>1578</v>
      </c>
      <c r="H46" s="329">
        <v>1138</v>
      </c>
      <c r="I46" s="329">
        <v>944</v>
      </c>
      <c r="J46" s="329">
        <v>1351</v>
      </c>
      <c r="K46" s="328">
        <v>1688</v>
      </c>
      <c r="L46" s="207"/>
      <c r="M46" s="207"/>
      <c r="N46" s="207"/>
      <c r="O46" s="207"/>
      <c r="P46" s="207"/>
      <c r="Q46" s="207"/>
    </row>
    <row r="47" spans="2:17" ht="14.25" customHeight="1" x14ac:dyDescent="0.2">
      <c r="B47" s="126" t="s">
        <v>24</v>
      </c>
      <c r="C47" s="334"/>
      <c r="D47" s="330"/>
      <c r="E47" s="332"/>
      <c r="F47" s="335"/>
      <c r="G47" s="336"/>
      <c r="H47" s="329"/>
      <c r="I47" s="329"/>
      <c r="J47" s="329"/>
      <c r="K47" s="328"/>
      <c r="L47" s="206">
        <v>1186</v>
      </c>
      <c r="M47" s="206">
        <v>946</v>
      </c>
      <c r="N47" s="206">
        <v>1445</v>
      </c>
      <c r="O47" s="206">
        <v>1740</v>
      </c>
      <c r="P47" s="206">
        <v>1253</v>
      </c>
      <c r="Q47" s="206">
        <v>935</v>
      </c>
    </row>
    <row r="48" spans="2:17" ht="14.25" customHeight="1" x14ac:dyDescent="0.2">
      <c r="B48" s="126" t="s">
        <v>9</v>
      </c>
      <c r="C48" s="127">
        <v>1381</v>
      </c>
      <c r="D48" s="105">
        <v>1405</v>
      </c>
      <c r="E48" s="128">
        <v>1311</v>
      </c>
      <c r="F48" s="129">
        <v>1303</v>
      </c>
      <c r="G48" s="130">
        <v>1294</v>
      </c>
      <c r="H48" s="106">
        <v>1273</v>
      </c>
      <c r="I48" s="106">
        <v>1183</v>
      </c>
      <c r="J48" s="170">
        <v>1224</v>
      </c>
      <c r="K48" s="199">
        <v>1231</v>
      </c>
      <c r="L48" s="204">
        <v>1213</v>
      </c>
      <c r="M48" s="204">
        <v>1168</v>
      </c>
      <c r="N48" s="204">
        <v>1196</v>
      </c>
      <c r="O48" s="204">
        <v>1280</v>
      </c>
      <c r="P48" s="204">
        <v>1346</v>
      </c>
      <c r="Q48" s="204">
        <v>1288</v>
      </c>
    </row>
    <row r="49" spans="2:17" ht="14.25" customHeight="1" x14ac:dyDescent="0.2">
      <c r="B49" s="131" t="s">
        <v>122</v>
      </c>
      <c r="C49" s="334">
        <v>311</v>
      </c>
      <c r="D49" s="330">
        <v>318</v>
      </c>
      <c r="E49" s="332">
        <v>292</v>
      </c>
      <c r="F49" s="335">
        <v>311</v>
      </c>
      <c r="G49" s="336">
        <v>313</v>
      </c>
      <c r="H49" s="329">
        <v>317</v>
      </c>
      <c r="I49" s="329">
        <v>311</v>
      </c>
      <c r="J49" s="329">
        <v>324</v>
      </c>
      <c r="K49" s="328">
        <v>338</v>
      </c>
      <c r="L49" s="207"/>
      <c r="M49" s="207"/>
      <c r="N49" s="207"/>
      <c r="O49" s="207"/>
      <c r="P49" s="207"/>
      <c r="Q49" s="207"/>
    </row>
    <row r="50" spans="2:17" ht="14.25" customHeight="1" x14ac:dyDescent="0.2">
      <c r="B50" s="126" t="s">
        <v>44</v>
      </c>
      <c r="C50" s="334"/>
      <c r="D50" s="330"/>
      <c r="E50" s="332"/>
      <c r="F50" s="335"/>
      <c r="G50" s="336"/>
      <c r="H50" s="329"/>
      <c r="I50" s="329"/>
      <c r="J50" s="329"/>
      <c r="K50" s="328"/>
      <c r="L50" s="207">
        <v>342</v>
      </c>
      <c r="M50" s="207">
        <v>318</v>
      </c>
      <c r="N50" s="206">
        <v>334</v>
      </c>
      <c r="O50" s="206">
        <v>350</v>
      </c>
      <c r="P50" s="206">
        <v>385</v>
      </c>
      <c r="Q50" s="206">
        <v>358</v>
      </c>
    </row>
    <row r="51" spans="2:17" ht="14.25" customHeight="1" x14ac:dyDescent="0.2">
      <c r="B51" s="126" t="s">
        <v>45</v>
      </c>
      <c r="C51" s="127">
        <v>164</v>
      </c>
      <c r="D51" s="105">
        <v>161</v>
      </c>
      <c r="E51" s="128">
        <v>164</v>
      </c>
      <c r="F51" s="129">
        <v>150</v>
      </c>
      <c r="G51" s="130">
        <v>143</v>
      </c>
      <c r="H51" s="106">
        <v>148</v>
      </c>
      <c r="I51" s="106">
        <v>146</v>
      </c>
      <c r="J51" s="170">
        <v>167</v>
      </c>
      <c r="K51" s="199">
        <v>167</v>
      </c>
      <c r="L51" s="16">
        <v>165</v>
      </c>
      <c r="M51" s="16">
        <v>158</v>
      </c>
      <c r="N51" s="204">
        <v>156</v>
      </c>
      <c r="O51" s="204">
        <v>167</v>
      </c>
      <c r="P51" s="204">
        <v>164</v>
      </c>
      <c r="Q51" s="204">
        <v>162</v>
      </c>
    </row>
    <row r="52" spans="2:17" ht="14.25" customHeight="1" x14ac:dyDescent="0.2">
      <c r="B52" s="126" t="s">
        <v>32</v>
      </c>
      <c r="C52" s="127">
        <v>76</v>
      </c>
      <c r="D52" s="105">
        <v>84</v>
      </c>
      <c r="E52" s="128">
        <v>73</v>
      </c>
      <c r="F52" s="129">
        <v>67</v>
      </c>
      <c r="G52" s="130">
        <v>73</v>
      </c>
      <c r="H52" s="106">
        <v>68</v>
      </c>
      <c r="I52" s="106">
        <v>61</v>
      </c>
      <c r="J52" s="170">
        <v>78</v>
      </c>
      <c r="K52" s="199">
        <v>74</v>
      </c>
      <c r="L52" s="16">
        <v>58</v>
      </c>
      <c r="M52" s="16">
        <v>60</v>
      </c>
      <c r="N52" s="204">
        <v>57</v>
      </c>
      <c r="O52" s="204">
        <v>57</v>
      </c>
      <c r="P52" s="204">
        <v>62</v>
      </c>
      <c r="Q52" s="204">
        <v>64</v>
      </c>
    </row>
    <row r="53" spans="2:17" ht="14.25" customHeight="1" x14ac:dyDescent="0.2">
      <c r="B53" s="126" t="s">
        <v>33</v>
      </c>
      <c r="C53" s="127">
        <v>41</v>
      </c>
      <c r="D53" s="105">
        <v>43</v>
      </c>
      <c r="E53" s="128">
        <v>47</v>
      </c>
      <c r="F53" s="129">
        <v>48</v>
      </c>
      <c r="G53" s="130">
        <v>37</v>
      </c>
      <c r="H53" s="106">
        <v>38</v>
      </c>
      <c r="I53" s="106">
        <v>38</v>
      </c>
      <c r="J53" s="170">
        <v>36</v>
      </c>
      <c r="K53" s="199">
        <v>39</v>
      </c>
      <c r="L53" s="273" t="s">
        <v>154</v>
      </c>
      <c r="M53" s="273">
        <v>38</v>
      </c>
      <c r="N53" s="251">
        <v>36</v>
      </c>
      <c r="O53" s="251" t="s">
        <v>154</v>
      </c>
      <c r="P53" s="251">
        <v>39</v>
      </c>
      <c r="Q53" s="251" t="s">
        <v>154</v>
      </c>
    </row>
    <row r="54" spans="2:17" ht="14.25" customHeight="1" x14ac:dyDescent="0.2">
      <c r="B54" s="126" t="s">
        <v>34</v>
      </c>
      <c r="C54" s="127">
        <v>19</v>
      </c>
      <c r="D54" s="105">
        <v>15</v>
      </c>
      <c r="E54" s="128">
        <v>17</v>
      </c>
      <c r="F54" s="129">
        <v>13</v>
      </c>
      <c r="G54" s="130">
        <v>17</v>
      </c>
      <c r="H54" s="106">
        <v>20</v>
      </c>
      <c r="I54" s="106">
        <v>15</v>
      </c>
      <c r="J54" s="170">
        <v>12</v>
      </c>
      <c r="K54" s="199">
        <v>13</v>
      </c>
      <c r="L54" s="273" t="s">
        <v>154</v>
      </c>
      <c r="M54" s="16">
        <v>9</v>
      </c>
      <c r="N54" s="16">
        <v>9</v>
      </c>
      <c r="O54" s="273" t="s">
        <v>154</v>
      </c>
      <c r="P54" s="16">
        <v>6</v>
      </c>
      <c r="Q54" s="273" t="s">
        <v>154</v>
      </c>
    </row>
    <row r="55" spans="2:17" ht="14.25" customHeight="1" x14ac:dyDescent="0.2">
      <c r="B55" s="126" t="s">
        <v>46</v>
      </c>
      <c r="C55" s="127">
        <v>215</v>
      </c>
      <c r="D55" s="105">
        <v>227</v>
      </c>
      <c r="E55" s="128">
        <v>204</v>
      </c>
      <c r="F55" s="129">
        <v>216</v>
      </c>
      <c r="G55" s="130">
        <v>217</v>
      </c>
      <c r="H55" s="106">
        <v>205</v>
      </c>
      <c r="I55" s="106">
        <v>196</v>
      </c>
      <c r="J55" s="170">
        <v>216</v>
      </c>
      <c r="K55" s="199">
        <v>206</v>
      </c>
      <c r="L55" s="16">
        <v>202</v>
      </c>
      <c r="M55" s="16">
        <v>192</v>
      </c>
      <c r="N55" s="204">
        <v>217</v>
      </c>
      <c r="O55" s="204">
        <v>250</v>
      </c>
      <c r="P55" s="204">
        <v>220</v>
      </c>
      <c r="Q55" s="204">
        <v>212</v>
      </c>
    </row>
    <row r="56" spans="2:17" ht="14.25" customHeight="1" x14ac:dyDescent="0.2">
      <c r="B56" s="132" t="s">
        <v>82</v>
      </c>
      <c r="C56" s="133">
        <v>3138</v>
      </c>
      <c r="D56" s="134">
        <v>2606</v>
      </c>
      <c r="E56" s="135">
        <v>2217</v>
      </c>
      <c r="F56" s="136">
        <v>2685</v>
      </c>
      <c r="G56" s="137">
        <v>2872</v>
      </c>
      <c r="H56" s="138">
        <v>2411</v>
      </c>
      <c r="I56" s="109">
        <v>2127</v>
      </c>
      <c r="J56" s="138">
        <v>2575</v>
      </c>
      <c r="K56" s="217">
        <v>2919</v>
      </c>
      <c r="L56" s="211">
        <v>2399</v>
      </c>
      <c r="M56" s="211">
        <v>2114</v>
      </c>
      <c r="N56" s="211">
        <v>2641</v>
      </c>
      <c r="O56" s="211">
        <v>3020</v>
      </c>
      <c r="P56" s="211">
        <v>2599</v>
      </c>
      <c r="Q56" s="211">
        <v>2223</v>
      </c>
    </row>
    <row r="57" spans="2:17" ht="14.25" customHeight="1" x14ac:dyDescent="0.2">
      <c r="B57" s="32"/>
    </row>
    <row r="59" spans="2:17" ht="14.25" customHeight="1" x14ac:dyDescent="0.2">
      <c r="B59" s="34" t="s">
        <v>115</v>
      </c>
    </row>
    <row r="60" spans="2:17" ht="14.25" customHeight="1" x14ac:dyDescent="0.2">
      <c r="B60" s="32"/>
      <c r="K60"/>
    </row>
    <row r="61" spans="2:17" x14ac:dyDescent="0.2">
      <c r="B61" s="231" t="s">
        <v>146</v>
      </c>
      <c r="C61" s="49">
        <v>41518</v>
      </c>
      <c r="D61" s="49">
        <v>41609</v>
      </c>
      <c r="E61" s="49">
        <v>41699</v>
      </c>
      <c r="F61" s="49">
        <v>41791</v>
      </c>
      <c r="G61" s="50">
        <v>41883</v>
      </c>
      <c r="H61" s="66" t="s">
        <v>119</v>
      </c>
      <c r="I61" s="67" t="s">
        <v>121</v>
      </c>
      <c r="J61" s="67" t="s">
        <v>123</v>
      </c>
      <c r="K61" s="67" t="s">
        <v>128</v>
      </c>
      <c r="L61" s="66" t="s">
        <v>135</v>
      </c>
      <c r="M61" s="229" t="s">
        <v>140</v>
      </c>
      <c r="N61" s="230" t="s">
        <v>143</v>
      </c>
      <c r="O61" s="235" t="s">
        <v>149</v>
      </c>
      <c r="P61" s="241" t="s">
        <v>151</v>
      </c>
      <c r="Q61" s="242" t="s">
        <v>153</v>
      </c>
    </row>
    <row r="62" spans="2:17" x14ac:dyDescent="0.2">
      <c r="B62" s="68" t="s">
        <v>2</v>
      </c>
      <c r="C62" s="323">
        <v>84</v>
      </c>
      <c r="D62" s="308">
        <v>83</v>
      </c>
      <c r="E62" s="308">
        <v>85</v>
      </c>
      <c r="F62" s="311">
        <v>93</v>
      </c>
      <c r="G62" s="297">
        <v>93</v>
      </c>
      <c r="H62" s="299">
        <v>93</v>
      </c>
      <c r="I62" s="302">
        <v>91</v>
      </c>
      <c r="J62" s="302">
        <v>87</v>
      </c>
      <c r="K62" s="295">
        <v>92</v>
      </c>
      <c r="L62" s="205"/>
      <c r="M62" s="205"/>
      <c r="N62" s="205"/>
      <c r="O62" s="205"/>
      <c r="P62" s="205"/>
      <c r="Q62" s="205"/>
    </row>
    <row r="63" spans="2:17" x14ac:dyDescent="0.2">
      <c r="B63" s="69" t="s">
        <v>3</v>
      </c>
      <c r="C63" s="312"/>
      <c r="D63" s="304"/>
      <c r="E63" s="304"/>
      <c r="F63" s="305"/>
      <c r="G63" s="298"/>
      <c r="H63" s="300"/>
      <c r="I63" s="301"/>
      <c r="J63" s="301"/>
      <c r="K63" s="296"/>
      <c r="L63" s="207">
        <v>93</v>
      </c>
      <c r="M63" s="207">
        <v>77</v>
      </c>
      <c r="N63" s="206">
        <v>80</v>
      </c>
      <c r="O63" s="206">
        <v>80</v>
      </c>
      <c r="P63" s="206">
        <v>83</v>
      </c>
      <c r="Q63" s="206">
        <v>80</v>
      </c>
    </row>
    <row r="64" spans="2:17" x14ac:dyDescent="0.2">
      <c r="B64" s="69" t="s">
        <v>4</v>
      </c>
      <c r="C64" s="53">
        <v>1394</v>
      </c>
      <c r="D64" s="37">
        <v>1381</v>
      </c>
      <c r="E64" s="37">
        <v>1327</v>
      </c>
      <c r="F64" s="54">
        <v>1347</v>
      </c>
      <c r="G64" s="55">
        <v>1342</v>
      </c>
      <c r="H64" s="38">
        <v>1351</v>
      </c>
      <c r="I64" s="70">
        <v>1287</v>
      </c>
      <c r="J64" s="166">
        <v>1289</v>
      </c>
      <c r="K64" s="208">
        <v>1289</v>
      </c>
      <c r="L64" s="204">
        <v>1248</v>
      </c>
      <c r="M64" s="204">
        <v>1189</v>
      </c>
      <c r="N64" s="204">
        <v>1172</v>
      </c>
      <c r="O64" s="204">
        <v>1168</v>
      </c>
      <c r="P64" s="204">
        <v>1173</v>
      </c>
      <c r="Q64" s="204">
        <v>1071</v>
      </c>
    </row>
    <row r="65" spans="2:17" x14ac:dyDescent="0.2">
      <c r="B65" s="71" t="s">
        <v>28</v>
      </c>
      <c r="C65" s="322">
        <v>924</v>
      </c>
      <c r="D65" s="304">
        <v>908</v>
      </c>
      <c r="E65" s="304">
        <v>864</v>
      </c>
      <c r="F65" s="305">
        <v>857</v>
      </c>
      <c r="G65" s="298">
        <v>843</v>
      </c>
      <c r="H65" s="300">
        <v>876</v>
      </c>
      <c r="I65" s="301">
        <v>829</v>
      </c>
      <c r="J65" s="301">
        <v>810</v>
      </c>
      <c r="K65" s="296">
        <v>821</v>
      </c>
      <c r="L65" s="207"/>
      <c r="M65" s="207"/>
      <c r="N65" s="207"/>
      <c r="O65" s="207"/>
      <c r="P65" s="207"/>
      <c r="Q65" s="207"/>
    </row>
    <row r="66" spans="2:17" x14ac:dyDescent="0.2">
      <c r="B66" s="69" t="s">
        <v>12</v>
      </c>
      <c r="C66" s="312"/>
      <c r="D66" s="304"/>
      <c r="E66" s="304"/>
      <c r="F66" s="305"/>
      <c r="G66" s="298"/>
      <c r="H66" s="300"/>
      <c r="I66" s="301"/>
      <c r="J66" s="301"/>
      <c r="K66" s="296"/>
      <c r="L66" s="207">
        <v>811</v>
      </c>
      <c r="M66" s="207">
        <v>763</v>
      </c>
      <c r="N66" s="206">
        <v>729</v>
      </c>
      <c r="O66" s="207">
        <v>715</v>
      </c>
      <c r="P66" s="207">
        <v>721</v>
      </c>
      <c r="Q66" s="207">
        <v>659</v>
      </c>
    </row>
    <row r="67" spans="2:17" x14ac:dyDescent="0.2">
      <c r="B67" s="69" t="s">
        <v>125</v>
      </c>
      <c r="C67" s="53">
        <v>436</v>
      </c>
      <c r="D67" s="37">
        <v>442</v>
      </c>
      <c r="E67" s="37">
        <v>430</v>
      </c>
      <c r="F67" s="54">
        <v>462</v>
      </c>
      <c r="G67" s="55">
        <v>479</v>
      </c>
      <c r="H67" s="38">
        <v>449</v>
      </c>
      <c r="I67" s="70">
        <v>430</v>
      </c>
      <c r="J67" s="166">
        <v>449</v>
      </c>
      <c r="K67" s="208">
        <v>441</v>
      </c>
      <c r="L67" s="16">
        <v>414</v>
      </c>
      <c r="M67" s="16">
        <v>378</v>
      </c>
      <c r="N67" s="204">
        <v>395</v>
      </c>
      <c r="O67" s="204">
        <v>405</v>
      </c>
      <c r="P67" s="204">
        <v>399</v>
      </c>
      <c r="Q67" s="204">
        <v>367</v>
      </c>
    </row>
    <row r="68" spans="2:17" x14ac:dyDescent="0.2">
      <c r="B68" s="52" t="s">
        <v>132</v>
      </c>
      <c r="C68" s="53">
        <v>24</v>
      </c>
      <c r="D68" s="37">
        <v>24</v>
      </c>
      <c r="E68" s="37">
        <v>23</v>
      </c>
      <c r="F68" s="54">
        <v>26</v>
      </c>
      <c r="G68" s="55">
        <v>26</v>
      </c>
      <c r="H68" s="38">
        <v>24</v>
      </c>
      <c r="I68" s="70">
        <v>26</v>
      </c>
      <c r="J68" s="166">
        <v>26</v>
      </c>
      <c r="K68" s="208">
        <v>21</v>
      </c>
      <c r="L68" s="16">
        <v>15</v>
      </c>
      <c r="M68" s="16">
        <v>21</v>
      </c>
      <c r="N68" s="204">
        <v>27</v>
      </c>
      <c r="O68" s="204">
        <v>27</v>
      </c>
      <c r="P68" s="204">
        <v>30</v>
      </c>
      <c r="Q68" s="204">
        <v>23</v>
      </c>
    </row>
    <row r="69" spans="2:17" x14ac:dyDescent="0.2">
      <c r="B69" s="69" t="s">
        <v>31</v>
      </c>
      <c r="C69" s="53">
        <v>66</v>
      </c>
      <c r="D69" s="37">
        <v>60</v>
      </c>
      <c r="E69" s="37">
        <v>62</v>
      </c>
      <c r="F69" s="54">
        <v>63</v>
      </c>
      <c r="G69" s="55">
        <v>59</v>
      </c>
      <c r="H69" s="38">
        <v>63</v>
      </c>
      <c r="I69" s="70">
        <v>62</v>
      </c>
      <c r="J69" s="166">
        <v>60</v>
      </c>
      <c r="K69" s="208">
        <v>63</v>
      </c>
      <c r="L69" s="16">
        <v>63</v>
      </c>
      <c r="M69" s="16">
        <v>69</v>
      </c>
      <c r="N69" s="204">
        <v>67</v>
      </c>
      <c r="O69" s="204">
        <v>66</v>
      </c>
      <c r="P69" s="204">
        <v>68</v>
      </c>
      <c r="Q69" s="204">
        <v>63</v>
      </c>
    </row>
    <row r="70" spans="2:17" x14ac:dyDescent="0.2">
      <c r="B70" s="69" t="s">
        <v>42</v>
      </c>
      <c r="C70" s="53">
        <v>28</v>
      </c>
      <c r="D70" s="37">
        <v>30</v>
      </c>
      <c r="E70" s="37">
        <v>33</v>
      </c>
      <c r="F70" s="54">
        <v>32</v>
      </c>
      <c r="G70" s="55">
        <v>28</v>
      </c>
      <c r="H70" s="38">
        <v>32</v>
      </c>
      <c r="I70" s="70">
        <v>31</v>
      </c>
      <c r="J70" s="166">
        <v>31</v>
      </c>
      <c r="K70" s="208">
        <v>35</v>
      </c>
      <c r="L70" s="16">
        <v>38</v>
      </c>
      <c r="M70" s="16">
        <v>35</v>
      </c>
      <c r="N70" s="16">
        <v>34</v>
      </c>
      <c r="O70" s="204">
        <v>35</v>
      </c>
      <c r="P70" s="204">
        <v>38</v>
      </c>
      <c r="Q70" s="204">
        <v>39</v>
      </c>
    </row>
    <row r="71" spans="2:17" x14ac:dyDescent="0.2">
      <c r="B71" s="71" t="s">
        <v>29</v>
      </c>
      <c r="C71" s="322">
        <v>367</v>
      </c>
      <c r="D71" s="304">
        <v>380</v>
      </c>
      <c r="E71" s="304">
        <v>340</v>
      </c>
      <c r="F71" s="305">
        <v>359</v>
      </c>
      <c r="G71" s="298">
        <v>339</v>
      </c>
      <c r="H71" s="300">
        <v>349</v>
      </c>
      <c r="I71" s="301">
        <v>332</v>
      </c>
      <c r="J71" s="301">
        <v>334</v>
      </c>
      <c r="K71" s="296">
        <v>328</v>
      </c>
      <c r="L71" s="207"/>
      <c r="M71" s="207"/>
      <c r="N71" s="207"/>
      <c r="O71" s="207"/>
      <c r="P71" s="207"/>
      <c r="Q71" s="207"/>
    </row>
    <row r="72" spans="2:17" x14ac:dyDescent="0.2">
      <c r="B72" s="69" t="s">
        <v>5</v>
      </c>
      <c r="C72" s="312"/>
      <c r="D72" s="304"/>
      <c r="E72" s="304"/>
      <c r="F72" s="305"/>
      <c r="G72" s="298"/>
      <c r="H72" s="300"/>
      <c r="I72" s="301"/>
      <c r="J72" s="301"/>
      <c r="K72" s="296"/>
      <c r="L72" s="207">
        <v>309</v>
      </c>
      <c r="M72" s="207">
        <v>298</v>
      </c>
      <c r="N72" s="206">
        <v>284</v>
      </c>
      <c r="O72" s="206">
        <v>289</v>
      </c>
      <c r="P72" s="206">
        <v>281</v>
      </c>
      <c r="Q72" s="206">
        <v>245</v>
      </c>
    </row>
    <row r="73" spans="2:17" x14ac:dyDescent="0.2">
      <c r="B73" s="69" t="s">
        <v>6</v>
      </c>
      <c r="C73" s="53">
        <v>830</v>
      </c>
      <c r="D73" s="37">
        <v>800</v>
      </c>
      <c r="E73" s="37">
        <v>801</v>
      </c>
      <c r="F73" s="54">
        <v>818</v>
      </c>
      <c r="G73" s="55">
        <v>824</v>
      </c>
      <c r="H73" s="38">
        <v>815</v>
      </c>
      <c r="I73" s="70">
        <v>792</v>
      </c>
      <c r="J73" s="166">
        <v>802</v>
      </c>
      <c r="K73" s="208">
        <v>817</v>
      </c>
      <c r="L73" s="16">
        <v>800</v>
      </c>
      <c r="M73" s="16">
        <v>747</v>
      </c>
      <c r="N73" s="204">
        <v>748</v>
      </c>
      <c r="O73" s="16">
        <v>735</v>
      </c>
      <c r="P73" s="16">
        <v>743</v>
      </c>
      <c r="Q73" s="16">
        <v>690</v>
      </c>
    </row>
    <row r="74" spans="2:17" x14ac:dyDescent="0.2">
      <c r="B74" s="69" t="s">
        <v>7</v>
      </c>
      <c r="C74" s="53">
        <v>270</v>
      </c>
      <c r="D74" s="37">
        <v>273</v>
      </c>
      <c r="E74" s="37">
        <v>261</v>
      </c>
      <c r="F74" s="54">
        <v>255</v>
      </c>
      <c r="G74" s="55">
        <v>261</v>
      </c>
      <c r="H74" s="38">
        <v>272</v>
      </c>
      <c r="I74" s="70">
        <v>247</v>
      </c>
      <c r="J74" s="166">
        <v>231</v>
      </c>
      <c r="K74" s="208">
        <v>225</v>
      </c>
      <c r="L74" s="16">
        <v>222</v>
      </c>
      <c r="M74" s="16">
        <v>212</v>
      </c>
      <c r="N74" s="204">
        <v>211</v>
      </c>
      <c r="O74" s="206">
        <v>213</v>
      </c>
      <c r="P74" s="206">
        <v>222</v>
      </c>
      <c r="Q74" s="206">
        <v>206</v>
      </c>
    </row>
    <row r="75" spans="2:17" x14ac:dyDescent="0.2">
      <c r="B75" s="69" t="s">
        <v>8</v>
      </c>
      <c r="C75" s="53">
        <v>11</v>
      </c>
      <c r="D75" s="37">
        <v>11</v>
      </c>
      <c r="E75" s="37">
        <v>10</v>
      </c>
      <c r="F75" s="54">
        <v>8</v>
      </c>
      <c r="G75" s="55">
        <v>11</v>
      </c>
      <c r="H75" s="38">
        <v>8</v>
      </c>
      <c r="I75" s="70">
        <v>7</v>
      </c>
      <c r="J75" s="166">
        <v>9</v>
      </c>
      <c r="K75" s="208">
        <v>11</v>
      </c>
      <c r="L75" s="16">
        <v>10</v>
      </c>
      <c r="M75" s="16">
        <v>9</v>
      </c>
      <c r="N75" s="16">
        <v>9</v>
      </c>
      <c r="O75" s="204">
        <v>11</v>
      </c>
      <c r="P75" s="204">
        <v>10</v>
      </c>
      <c r="Q75" s="204">
        <v>10</v>
      </c>
    </row>
    <row r="76" spans="2:17" x14ac:dyDescent="0.2">
      <c r="B76" s="71" t="s">
        <v>30</v>
      </c>
      <c r="C76" s="322">
        <v>342</v>
      </c>
      <c r="D76" s="304">
        <v>343</v>
      </c>
      <c r="E76" s="304">
        <v>335</v>
      </c>
      <c r="F76" s="305">
        <v>355</v>
      </c>
      <c r="G76" s="298">
        <v>366</v>
      </c>
      <c r="H76" s="300">
        <v>376</v>
      </c>
      <c r="I76" s="301">
        <v>364</v>
      </c>
      <c r="J76" s="301">
        <v>361</v>
      </c>
      <c r="K76" s="296">
        <v>382</v>
      </c>
      <c r="L76" s="207"/>
      <c r="M76" s="207"/>
      <c r="N76" s="207"/>
      <c r="O76" s="207"/>
      <c r="P76" s="207"/>
      <c r="Q76" s="207"/>
    </row>
    <row r="77" spans="2:17" x14ac:dyDescent="0.2">
      <c r="B77" s="69" t="s">
        <v>24</v>
      </c>
      <c r="C77" s="312"/>
      <c r="D77" s="304"/>
      <c r="E77" s="304"/>
      <c r="F77" s="305"/>
      <c r="G77" s="298"/>
      <c r="H77" s="300"/>
      <c r="I77" s="301"/>
      <c r="J77" s="301"/>
      <c r="K77" s="296"/>
      <c r="L77" s="207">
        <v>361</v>
      </c>
      <c r="M77" s="207">
        <v>316</v>
      </c>
      <c r="N77" s="206">
        <v>334</v>
      </c>
      <c r="O77" s="206">
        <v>341</v>
      </c>
      <c r="P77" s="206">
        <v>342</v>
      </c>
      <c r="Q77" s="206">
        <v>286</v>
      </c>
    </row>
    <row r="78" spans="2:17" x14ac:dyDescent="0.2">
      <c r="B78" s="69" t="s">
        <v>9</v>
      </c>
      <c r="C78" s="53">
        <v>1136</v>
      </c>
      <c r="D78" s="37">
        <v>1121</v>
      </c>
      <c r="E78" s="37">
        <v>1077</v>
      </c>
      <c r="F78" s="54">
        <v>1085</v>
      </c>
      <c r="G78" s="55">
        <v>1069</v>
      </c>
      <c r="H78" s="38">
        <v>1068</v>
      </c>
      <c r="I78" s="70">
        <v>1014</v>
      </c>
      <c r="J78" s="166">
        <v>1015</v>
      </c>
      <c r="K78" s="208">
        <v>999</v>
      </c>
      <c r="L78" s="16">
        <v>980</v>
      </c>
      <c r="M78" s="16">
        <v>950</v>
      </c>
      <c r="N78" s="204">
        <v>918</v>
      </c>
      <c r="O78" s="16">
        <v>907</v>
      </c>
      <c r="P78" s="16">
        <v>914</v>
      </c>
      <c r="Q78" s="16">
        <v>865</v>
      </c>
    </row>
    <row r="79" spans="2:17" x14ac:dyDescent="0.2">
      <c r="B79" s="71" t="s">
        <v>35</v>
      </c>
      <c r="C79" s="322">
        <v>844</v>
      </c>
      <c r="D79" s="304">
        <v>832</v>
      </c>
      <c r="E79" s="304">
        <v>798</v>
      </c>
      <c r="F79" s="305">
        <v>827</v>
      </c>
      <c r="G79" s="298">
        <v>815</v>
      </c>
      <c r="H79" s="300">
        <v>802</v>
      </c>
      <c r="I79" s="301">
        <v>789</v>
      </c>
      <c r="J79" s="301">
        <v>777</v>
      </c>
      <c r="K79" s="296">
        <v>801</v>
      </c>
      <c r="L79" s="207"/>
      <c r="M79" s="207"/>
      <c r="N79" s="206"/>
      <c r="O79" s="207"/>
      <c r="P79" s="207"/>
      <c r="Q79" s="207"/>
    </row>
    <row r="80" spans="2:17" x14ac:dyDescent="0.2">
      <c r="B80" s="69" t="s">
        <v>25</v>
      </c>
      <c r="C80" s="312"/>
      <c r="D80" s="304"/>
      <c r="E80" s="304"/>
      <c r="F80" s="305"/>
      <c r="G80" s="298"/>
      <c r="H80" s="300"/>
      <c r="I80" s="301"/>
      <c r="J80" s="301"/>
      <c r="K80" s="296"/>
      <c r="L80" s="207">
        <v>771</v>
      </c>
      <c r="M80" s="207">
        <v>732</v>
      </c>
      <c r="N80" s="206">
        <v>700</v>
      </c>
      <c r="O80" s="206">
        <v>698</v>
      </c>
      <c r="P80" s="206">
        <v>698</v>
      </c>
      <c r="Q80" s="206">
        <v>644</v>
      </c>
    </row>
    <row r="81" spans="2:17" x14ac:dyDescent="0.2">
      <c r="B81" s="69" t="s">
        <v>26</v>
      </c>
      <c r="C81" s="58">
        <v>633</v>
      </c>
      <c r="D81" s="59">
        <v>629</v>
      </c>
      <c r="E81" s="59">
        <v>612</v>
      </c>
      <c r="F81" s="54">
        <v>609</v>
      </c>
      <c r="G81" s="55">
        <v>618</v>
      </c>
      <c r="H81" s="38">
        <v>636</v>
      </c>
      <c r="I81" s="70">
        <v>586</v>
      </c>
      <c r="J81" s="166">
        <v>594</v>
      </c>
      <c r="K81" s="208">
        <v>577</v>
      </c>
      <c r="L81" s="16">
        <v>567</v>
      </c>
      <c r="M81" s="16">
        <v>534</v>
      </c>
      <c r="N81" s="204">
        <v>550</v>
      </c>
      <c r="O81" s="204">
        <v>550</v>
      </c>
      <c r="P81" s="204">
        <v>556</v>
      </c>
      <c r="Q81" s="204">
        <v>506</v>
      </c>
    </row>
    <row r="82" spans="2:17" x14ac:dyDescent="0.2">
      <c r="B82" s="72" t="s">
        <v>83</v>
      </c>
      <c r="C82" s="63">
        <v>1478</v>
      </c>
      <c r="D82" s="63">
        <v>1464</v>
      </c>
      <c r="E82" s="63">
        <v>1412</v>
      </c>
      <c r="F82" s="63">
        <v>1440</v>
      </c>
      <c r="G82" s="64">
        <v>1435</v>
      </c>
      <c r="H82" s="42">
        <v>1444</v>
      </c>
      <c r="I82" s="73">
        <v>1378</v>
      </c>
      <c r="J82" s="73">
        <v>1376</v>
      </c>
      <c r="K82" s="209">
        <v>1381</v>
      </c>
      <c r="L82" s="211">
        <v>1341</v>
      </c>
      <c r="M82" s="211">
        <v>1266</v>
      </c>
      <c r="N82" s="211">
        <v>1252</v>
      </c>
      <c r="O82" s="215">
        <v>1248</v>
      </c>
      <c r="P82" s="215">
        <v>1256</v>
      </c>
      <c r="Q82" s="215">
        <v>1151</v>
      </c>
    </row>
    <row r="84" spans="2:17" ht="14.25" customHeight="1" x14ac:dyDescent="0.2">
      <c r="B84" s="34" t="s">
        <v>116</v>
      </c>
    </row>
    <row r="85" spans="2:17" ht="14.25" customHeight="1" x14ac:dyDescent="0.2">
      <c r="B85" s="32"/>
    </row>
    <row r="86" spans="2:17" x14ac:dyDescent="0.2">
      <c r="B86" s="231" t="s">
        <v>146</v>
      </c>
      <c r="C86" s="49">
        <v>41518</v>
      </c>
      <c r="D86" s="49">
        <v>41609</v>
      </c>
      <c r="E86" s="49">
        <v>41699</v>
      </c>
      <c r="F86" s="49">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23">
        <v>1569</v>
      </c>
      <c r="D87" s="308">
        <v>1563</v>
      </c>
      <c r="E87" s="308">
        <v>1546</v>
      </c>
      <c r="F87" s="311">
        <v>1552</v>
      </c>
      <c r="G87" s="297">
        <v>1564</v>
      </c>
      <c r="H87" s="299">
        <v>1569</v>
      </c>
      <c r="I87" s="302">
        <v>1561</v>
      </c>
      <c r="J87" s="302">
        <v>1556</v>
      </c>
      <c r="K87" s="295">
        <v>1572</v>
      </c>
      <c r="L87" s="205"/>
      <c r="M87" s="205"/>
      <c r="N87" s="205"/>
      <c r="O87" s="205"/>
      <c r="P87" s="205"/>
      <c r="Q87" s="205"/>
    </row>
    <row r="88" spans="2:17" x14ac:dyDescent="0.2">
      <c r="B88" s="69" t="s">
        <v>47</v>
      </c>
      <c r="C88" s="312"/>
      <c r="D88" s="304"/>
      <c r="E88" s="304"/>
      <c r="F88" s="305"/>
      <c r="G88" s="298"/>
      <c r="H88" s="300"/>
      <c r="I88" s="301"/>
      <c r="J88" s="301"/>
      <c r="K88" s="296"/>
      <c r="L88" s="206">
        <v>1576</v>
      </c>
      <c r="M88" s="206">
        <v>1580</v>
      </c>
      <c r="N88" s="206">
        <v>1602</v>
      </c>
      <c r="O88" s="206">
        <v>1599</v>
      </c>
      <c r="P88" s="206">
        <v>1614</v>
      </c>
      <c r="Q88" s="206">
        <v>1631</v>
      </c>
    </row>
    <row r="89" spans="2:17" x14ac:dyDescent="0.2">
      <c r="B89" s="69" t="s">
        <v>41</v>
      </c>
      <c r="C89" s="53">
        <v>40</v>
      </c>
      <c r="D89" s="37">
        <v>39</v>
      </c>
      <c r="E89" s="37">
        <v>45</v>
      </c>
      <c r="F89" s="54">
        <v>49</v>
      </c>
      <c r="G89" s="55">
        <v>51</v>
      </c>
      <c r="H89" s="38">
        <v>54</v>
      </c>
      <c r="I89" s="70">
        <v>55</v>
      </c>
      <c r="J89" s="166">
        <v>61</v>
      </c>
      <c r="K89" s="208">
        <v>62</v>
      </c>
      <c r="L89" s="16">
        <v>63</v>
      </c>
      <c r="M89" s="16">
        <v>59</v>
      </c>
      <c r="N89" s="204">
        <v>61</v>
      </c>
      <c r="O89" s="204">
        <v>62</v>
      </c>
      <c r="P89" s="204">
        <v>67</v>
      </c>
      <c r="Q89" s="204">
        <v>72</v>
      </c>
    </row>
    <row r="90" spans="2:17" x14ac:dyDescent="0.2">
      <c r="B90" s="71" t="s">
        <v>2</v>
      </c>
      <c r="C90" s="322">
        <v>839</v>
      </c>
      <c r="D90" s="304">
        <v>833</v>
      </c>
      <c r="E90" s="304">
        <v>833</v>
      </c>
      <c r="F90" s="305">
        <v>835</v>
      </c>
      <c r="G90" s="298">
        <v>846</v>
      </c>
      <c r="H90" s="300">
        <v>843</v>
      </c>
      <c r="I90" s="301">
        <v>846</v>
      </c>
      <c r="J90" s="301">
        <v>845</v>
      </c>
      <c r="K90" s="296">
        <v>863</v>
      </c>
      <c r="L90" s="207"/>
      <c r="M90" s="207"/>
      <c r="N90" s="207"/>
      <c r="O90" s="207"/>
      <c r="P90" s="207"/>
      <c r="Q90" s="207"/>
    </row>
    <row r="91" spans="2:17" x14ac:dyDescent="0.2">
      <c r="B91" s="69" t="s">
        <v>3</v>
      </c>
      <c r="C91" s="312"/>
      <c r="D91" s="304"/>
      <c r="E91" s="304"/>
      <c r="F91" s="305"/>
      <c r="G91" s="298"/>
      <c r="H91" s="300"/>
      <c r="I91" s="301"/>
      <c r="J91" s="301"/>
      <c r="K91" s="296"/>
      <c r="L91" s="207">
        <v>862</v>
      </c>
      <c r="M91" s="207">
        <v>865</v>
      </c>
      <c r="N91" s="206">
        <v>874</v>
      </c>
      <c r="O91" s="207">
        <v>883</v>
      </c>
      <c r="P91" s="207">
        <v>888</v>
      </c>
      <c r="Q91" s="207">
        <v>894</v>
      </c>
    </row>
    <row r="92" spans="2:17" x14ac:dyDescent="0.2">
      <c r="B92" s="69" t="s">
        <v>4</v>
      </c>
      <c r="C92" s="53">
        <v>770</v>
      </c>
      <c r="D92" s="37">
        <v>769</v>
      </c>
      <c r="E92" s="37">
        <v>758</v>
      </c>
      <c r="F92" s="54">
        <v>766</v>
      </c>
      <c r="G92" s="55">
        <v>769</v>
      </c>
      <c r="H92" s="38">
        <v>780</v>
      </c>
      <c r="I92" s="70">
        <v>770</v>
      </c>
      <c r="J92" s="166">
        <v>772</v>
      </c>
      <c r="K92" s="208">
        <v>771</v>
      </c>
      <c r="L92" s="16">
        <v>777</v>
      </c>
      <c r="M92" s="16">
        <v>774</v>
      </c>
      <c r="N92" s="204">
        <v>789</v>
      </c>
      <c r="O92" s="204">
        <v>778</v>
      </c>
      <c r="P92" s="204">
        <v>793</v>
      </c>
      <c r="Q92" s="204">
        <v>809</v>
      </c>
    </row>
    <row r="93" spans="2:17" x14ac:dyDescent="0.2">
      <c r="B93" s="71" t="s">
        <v>28</v>
      </c>
      <c r="C93" s="322">
        <v>1224</v>
      </c>
      <c r="D93" s="304">
        <v>1225</v>
      </c>
      <c r="E93" s="304">
        <v>1217</v>
      </c>
      <c r="F93" s="305">
        <v>1227</v>
      </c>
      <c r="G93" s="298">
        <v>1239</v>
      </c>
      <c r="H93" s="300">
        <v>1235</v>
      </c>
      <c r="I93" s="301">
        <v>1222</v>
      </c>
      <c r="J93" s="301">
        <v>1222</v>
      </c>
      <c r="K93" s="296">
        <v>1226</v>
      </c>
      <c r="L93" s="207"/>
      <c r="M93" s="207"/>
      <c r="N93" s="207"/>
      <c r="O93" s="207"/>
      <c r="P93" s="207"/>
      <c r="Q93" s="207"/>
    </row>
    <row r="94" spans="2:17" x14ac:dyDescent="0.2">
      <c r="B94" s="69" t="s">
        <v>12</v>
      </c>
      <c r="C94" s="312"/>
      <c r="D94" s="304"/>
      <c r="E94" s="304"/>
      <c r="F94" s="305"/>
      <c r="G94" s="298"/>
      <c r="H94" s="300"/>
      <c r="I94" s="301"/>
      <c r="J94" s="301"/>
      <c r="K94" s="296"/>
      <c r="L94" s="206">
        <v>1236</v>
      </c>
      <c r="M94" s="206">
        <v>1209</v>
      </c>
      <c r="N94" s="206">
        <v>1234</v>
      </c>
      <c r="O94" s="206">
        <v>1241</v>
      </c>
      <c r="P94" s="206">
        <v>1242</v>
      </c>
      <c r="Q94" s="206">
        <v>1253</v>
      </c>
    </row>
    <row r="95" spans="2:17" x14ac:dyDescent="0.2">
      <c r="B95" s="69" t="s">
        <v>125</v>
      </c>
      <c r="C95" s="53">
        <v>230</v>
      </c>
      <c r="D95" s="37">
        <v>226</v>
      </c>
      <c r="E95" s="37">
        <v>230</v>
      </c>
      <c r="F95" s="54">
        <v>231</v>
      </c>
      <c r="G95" s="55">
        <v>233</v>
      </c>
      <c r="H95" s="38">
        <v>239</v>
      </c>
      <c r="I95" s="70">
        <v>245</v>
      </c>
      <c r="J95" s="166">
        <v>245</v>
      </c>
      <c r="K95" s="208">
        <v>252</v>
      </c>
      <c r="L95" s="16">
        <v>249</v>
      </c>
      <c r="M95" s="16">
        <v>251</v>
      </c>
      <c r="N95" s="204">
        <v>245</v>
      </c>
      <c r="O95" s="16">
        <v>243</v>
      </c>
      <c r="P95" s="16">
        <v>249</v>
      </c>
      <c r="Q95" s="16">
        <v>254</v>
      </c>
    </row>
    <row r="96" spans="2:17" x14ac:dyDescent="0.2">
      <c r="B96" s="52" t="s">
        <v>132</v>
      </c>
      <c r="C96" s="53">
        <v>19</v>
      </c>
      <c r="D96" s="37">
        <v>20</v>
      </c>
      <c r="E96" s="37">
        <v>20</v>
      </c>
      <c r="F96" s="54">
        <v>20</v>
      </c>
      <c r="G96" s="55">
        <v>19</v>
      </c>
      <c r="H96" s="38">
        <v>19</v>
      </c>
      <c r="I96" s="70">
        <v>19</v>
      </c>
      <c r="J96" s="166">
        <v>19</v>
      </c>
      <c r="K96" s="208">
        <v>20</v>
      </c>
      <c r="L96" s="16">
        <v>19</v>
      </c>
      <c r="M96" s="16">
        <v>24</v>
      </c>
      <c r="N96" s="204">
        <v>23</v>
      </c>
      <c r="O96" s="204">
        <v>22</v>
      </c>
      <c r="P96" s="204">
        <v>24</v>
      </c>
      <c r="Q96" s="204">
        <v>23</v>
      </c>
    </row>
    <row r="97" spans="2:17" x14ac:dyDescent="0.2">
      <c r="B97" s="69" t="s">
        <v>31</v>
      </c>
      <c r="C97" s="53">
        <v>109</v>
      </c>
      <c r="D97" s="37">
        <v>105</v>
      </c>
      <c r="E97" s="37">
        <v>99</v>
      </c>
      <c r="F97" s="54">
        <v>97</v>
      </c>
      <c r="G97" s="55">
        <v>98</v>
      </c>
      <c r="H97" s="38">
        <v>102</v>
      </c>
      <c r="I97" s="70">
        <v>104</v>
      </c>
      <c r="J97" s="166">
        <v>108</v>
      </c>
      <c r="K97" s="208">
        <v>111</v>
      </c>
      <c r="L97" s="16">
        <v>114</v>
      </c>
      <c r="M97" s="16">
        <v>132</v>
      </c>
      <c r="N97" s="204">
        <v>137</v>
      </c>
      <c r="O97" s="204">
        <v>134</v>
      </c>
      <c r="P97" s="204">
        <v>137</v>
      </c>
      <c r="Q97" s="204">
        <v>136</v>
      </c>
    </row>
    <row r="98" spans="2:17" x14ac:dyDescent="0.2">
      <c r="B98" s="69" t="s">
        <v>42</v>
      </c>
      <c r="C98" s="53">
        <v>27</v>
      </c>
      <c r="D98" s="37">
        <v>26</v>
      </c>
      <c r="E98" s="37">
        <v>25</v>
      </c>
      <c r="F98" s="54">
        <v>26</v>
      </c>
      <c r="G98" s="55">
        <v>26</v>
      </c>
      <c r="H98" s="38">
        <v>28</v>
      </c>
      <c r="I98" s="70">
        <v>26</v>
      </c>
      <c r="J98" s="166">
        <v>23</v>
      </c>
      <c r="K98" s="208">
        <v>25</v>
      </c>
      <c r="L98" s="16">
        <v>21</v>
      </c>
      <c r="M98" s="16">
        <v>23</v>
      </c>
      <c r="N98" s="16">
        <v>24</v>
      </c>
      <c r="O98" s="204">
        <v>21</v>
      </c>
      <c r="P98" s="204">
        <v>29</v>
      </c>
      <c r="Q98" s="204">
        <v>37</v>
      </c>
    </row>
    <row r="99" spans="2:17" x14ac:dyDescent="0.2">
      <c r="B99" s="71" t="s">
        <v>29</v>
      </c>
      <c r="C99" s="322">
        <v>143</v>
      </c>
      <c r="D99" s="304">
        <v>146</v>
      </c>
      <c r="E99" s="304">
        <v>141</v>
      </c>
      <c r="F99" s="305">
        <v>141</v>
      </c>
      <c r="G99" s="298">
        <v>143</v>
      </c>
      <c r="H99" s="300">
        <v>143</v>
      </c>
      <c r="I99" s="301">
        <v>144</v>
      </c>
      <c r="J99" s="301">
        <v>143</v>
      </c>
      <c r="K99" s="296">
        <v>154</v>
      </c>
      <c r="L99" s="207"/>
      <c r="M99" s="207"/>
      <c r="N99" s="207"/>
      <c r="O99" s="207"/>
      <c r="P99" s="207"/>
      <c r="Q99" s="207"/>
    </row>
    <row r="100" spans="2:17" x14ac:dyDescent="0.2">
      <c r="B100" s="69" t="s">
        <v>5</v>
      </c>
      <c r="C100" s="312"/>
      <c r="D100" s="304"/>
      <c r="E100" s="304"/>
      <c r="F100" s="305"/>
      <c r="G100" s="298"/>
      <c r="H100" s="300"/>
      <c r="I100" s="301"/>
      <c r="J100" s="301"/>
      <c r="K100" s="296"/>
      <c r="L100" s="207">
        <v>153</v>
      </c>
      <c r="M100" s="207">
        <v>149</v>
      </c>
      <c r="N100" s="206">
        <v>156</v>
      </c>
      <c r="O100" s="206">
        <v>148</v>
      </c>
      <c r="P100" s="206">
        <v>150</v>
      </c>
      <c r="Q100" s="206">
        <v>155</v>
      </c>
    </row>
    <row r="101" spans="2:17" x14ac:dyDescent="0.2">
      <c r="B101" s="69" t="s">
        <v>6</v>
      </c>
      <c r="C101" s="53">
        <v>319</v>
      </c>
      <c r="D101" s="37">
        <v>315</v>
      </c>
      <c r="E101" s="37">
        <v>307</v>
      </c>
      <c r="F101" s="54">
        <v>305</v>
      </c>
      <c r="G101" s="55">
        <v>306</v>
      </c>
      <c r="H101" s="38">
        <v>305</v>
      </c>
      <c r="I101" s="70">
        <v>309</v>
      </c>
      <c r="J101" s="166">
        <v>317</v>
      </c>
      <c r="K101" s="208">
        <v>324</v>
      </c>
      <c r="L101" s="16">
        <v>320</v>
      </c>
      <c r="M101" s="16">
        <v>308</v>
      </c>
      <c r="N101" s="204">
        <v>310</v>
      </c>
      <c r="O101" s="16">
        <v>316</v>
      </c>
      <c r="P101" s="16">
        <v>330</v>
      </c>
      <c r="Q101" s="16">
        <v>334</v>
      </c>
    </row>
    <row r="102" spans="2:17" x14ac:dyDescent="0.2">
      <c r="B102" s="69" t="s">
        <v>7</v>
      </c>
      <c r="C102" s="53">
        <v>594</v>
      </c>
      <c r="D102" s="37">
        <v>590</v>
      </c>
      <c r="E102" s="37">
        <v>585</v>
      </c>
      <c r="F102" s="54">
        <v>595</v>
      </c>
      <c r="G102" s="55">
        <v>602</v>
      </c>
      <c r="H102" s="38">
        <v>616</v>
      </c>
      <c r="I102" s="70">
        <v>604</v>
      </c>
      <c r="J102" s="166">
        <v>601</v>
      </c>
      <c r="K102" s="208">
        <v>588</v>
      </c>
      <c r="L102" s="16">
        <v>588</v>
      </c>
      <c r="M102" s="16">
        <v>595</v>
      </c>
      <c r="N102" s="204">
        <v>590</v>
      </c>
      <c r="O102" s="16">
        <v>594</v>
      </c>
      <c r="P102" s="16">
        <v>596</v>
      </c>
      <c r="Q102" s="16">
        <v>601</v>
      </c>
    </row>
    <row r="103" spans="2:17" x14ac:dyDescent="0.2">
      <c r="B103" s="69" t="s">
        <v>8</v>
      </c>
      <c r="C103" s="53">
        <v>553</v>
      </c>
      <c r="D103" s="37">
        <v>551</v>
      </c>
      <c r="E103" s="37">
        <v>558</v>
      </c>
      <c r="F103" s="54">
        <v>560</v>
      </c>
      <c r="G103" s="55">
        <v>564</v>
      </c>
      <c r="H103" s="38">
        <v>559</v>
      </c>
      <c r="I103" s="70">
        <v>559</v>
      </c>
      <c r="J103" s="166">
        <v>556</v>
      </c>
      <c r="K103" s="208">
        <v>568</v>
      </c>
      <c r="L103" s="16">
        <v>578</v>
      </c>
      <c r="M103" s="16">
        <v>587</v>
      </c>
      <c r="N103" s="204">
        <v>607</v>
      </c>
      <c r="O103" s="204">
        <v>603</v>
      </c>
      <c r="P103" s="204">
        <v>605</v>
      </c>
      <c r="Q103" s="204">
        <v>613</v>
      </c>
    </row>
    <row r="104" spans="2:17" ht="14.25" customHeight="1" x14ac:dyDescent="0.2">
      <c r="B104" s="71" t="s">
        <v>30</v>
      </c>
      <c r="C104" s="322">
        <v>126</v>
      </c>
      <c r="D104" s="304">
        <v>114</v>
      </c>
      <c r="E104" s="304">
        <v>113</v>
      </c>
      <c r="F104" s="305">
        <v>116</v>
      </c>
      <c r="G104" s="298">
        <v>68</v>
      </c>
      <c r="H104" s="300">
        <v>74</v>
      </c>
      <c r="I104" s="301">
        <v>72</v>
      </c>
      <c r="J104" s="301">
        <v>64</v>
      </c>
      <c r="K104" s="296">
        <v>72</v>
      </c>
      <c r="L104" s="207"/>
      <c r="M104" s="207"/>
      <c r="N104" s="207"/>
      <c r="O104" s="207"/>
      <c r="P104" s="207"/>
      <c r="Q104" s="207"/>
    </row>
    <row r="105" spans="2:17" x14ac:dyDescent="0.2">
      <c r="B105" s="69" t="s">
        <v>24</v>
      </c>
      <c r="C105" s="312"/>
      <c r="D105" s="304"/>
      <c r="E105" s="304"/>
      <c r="F105" s="305"/>
      <c r="G105" s="298"/>
      <c r="H105" s="300"/>
      <c r="I105" s="301"/>
      <c r="J105" s="301"/>
      <c r="K105" s="296"/>
      <c r="L105" s="207">
        <v>75</v>
      </c>
      <c r="M105" s="207">
        <v>68</v>
      </c>
      <c r="N105" s="206">
        <v>74</v>
      </c>
      <c r="O105" s="206">
        <v>71</v>
      </c>
      <c r="P105" s="206">
        <v>85</v>
      </c>
      <c r="Q105" s="206">
        <v>93</v>
      </c>
    </row>
    <row r="106" spans="2:17" x14ac:dyDescent="0.2">
      <c r="B106" s="69" t="s">
        <v>9</v>
      </c>
      <c r="C106" s="53">
        <v>1483</v>
      </c>
      <c r="D106" s="37">
        <v>1488</v>
      </c>
      <c r="E106" s="37">
        <v>1478</v>
      </c>
      <c r="F106" s="54">
        <v>1485</v>
      </c>
      <c r="G106" s="55">
        <v>1547</v>
      </c>
      <c r="H106" s="38">
        <v>1549</v>
      </c>
      <c r="I106" s="70">
        <v>1544</v>
      </c>
      <c r="J106" s="166">
        <v>1553</v>
      </c>
      <c r="K106" s="208">
        <v>1562</v>
      </c>
      <c r="L106" s="204">
        <v>1564</v>
      </c>
      <c r="M106" s="204">
        <v>1571</v>
      </c>
      <c r="N106" s="204">
        <v>1589</v>
      </c>
      <c r="O106" s="204">
        <v>1590</v>
      </c>
      <c r="P106" s="204">
        <v>1596</v>
      </c>
      <c r="Q106" s="204">
        <v>1610</v>
      </c>
    </row>
    <row r="107" spans="2:17" ht="14.25" customHeight="1" x14ac:dyDescent="0.2">
      <c r="B107" s="71" t="s">
        <v>36</v>
      </c>
      <c r="C107" s="322">
        <v>478</v>
      </c>
      <c r="D107" s="304">
        <v>479</v>
      </c>
      <c r="E107" s="304">
        <v>475</v>
      </c>
      <c r="F107" s="305">
        <v>489</v>
      </c>
      <c r="G107" s="298">
        <v>499</v>
      </c>
      <c r="H107" s="300">
        <v>501</v>
      </c>
      <c r="I107" s="301">
        <v>501</v>
      </c>
      <c r="J107" s="301">
        <v>500</v>
      </c>
      <c r="K107" s="296">
        <v>501</v>
      </c>
      <c r="L107" s="207"/>
      <c r="M107" s="207"/>
      <c r="N107" s="207"/>
      <c r="O107" s="207"/>
      <c r="P107" s="207"/>
      <c r="Q107" s="207"/>
    </row>
    <row r="108" spans="2:17" x14ac:dyDescent="0.2">
      <c r="B108" s="69" t="s">
        <v>44</v>
      </c>
      <c r="C108" s="312"/>
      <c r="D108" s="304"/>
      <c r="E108" s="304"/>
      <c r="F108" s="305"/>
      <c r="G108" s="298"/>
      <c r="H108" s="300"/>
      <c r="I108" s="301"/>
      <c r="J108" s="301"/>
      <c r="K108" s="296"/>
      <c r="L108" s="207">
        <v>503</v>
      </c>
      <c r="M108" s="207">
        <v>500</v>
      </c>
      <c r="N108" s="206">
        <v>510</v>
      </c>
      <c r="O108" s="206">
        <v>518</v>
      </c>
      <c r="P108" s="206">
        <v>524</v>
      </c>
      <c r="Q108" s="206">
        <v>526</v>
      </c>
    </row>
    <row r="109" spans="2:17" x14ac:dyDescent="0.2">
      <c r="B109" s="69" t="s">
        <v>37</v>
      </c>
      <c r="C109" s="53">
        <v>263</v>
      </c>
      <c r="D109" s="37">
        <v>261</v>
      </c>
      <c r="E109" s="37">
        <v>256</v>
      </c>
      <c r="F109" s="54">
        <v>254</v>
      </c>
      <c r="G109" s="55">
        <v>252</v>
      </c>
      <c r="H109" s="38">
        <v>251</v>
      </c>
      <c r="I109" s="70">
        <v>251</v>
      </c>
      <c r="J109" s="166">
        <v>250</v>
      </c>
      <c r="K109" s="208">
        <v>248</v>
      </c>
      <c r="L109" s="16">
        <v>249</v>
      </c>
      <c r="M109" s="16">
        <v>251</v>
      </c>
      <c r="N109" s="204">
        <v>249</v>
      </c>
      <c r="O109" s="204">
        <v>245</v>
      </c>
      <c r="P109" s="204">
        <v>239</v>
      </c>
      <c r="Q109" s="204">
        <v>235</v>
      </c>
    </row>
    <row r="110" spans="2:17" x14ac:dyDescent="0.2">
      <c r="B110" s="69" t="s">
        <v>48</v>
      </c>
      <c r="C110" s="53">
        <v>155</v>
      </c>
      <c r="D110" s="37">
        <v>150</v>
      </c>
      <c r="E110" s="37">
        <v>145</v>
      </c>
      <c r="F110" s="54">
        <v>148</v>
      </c>
      <c r="G110" s="55">
        <v>141</v>
      </c>
      <c r="H110" s="38">
        <v>138</v>
      </c>
      <c r="I110" s="70">
        <v>136</v>
      </c>
      <c r="J110" s="166">
        <v>141</v>
      </c>
      <c r="K110" s="208">
        <v>140</v>
      </c>
      <c r="L110" s="16">
        <v>147</v>
      </c>
      <c r="M110" s="16">
        <v>148</v>
      </c>
      <c r="N110" s="204">
        <v>156</v>
      </c>
      <c r="O110" s="204">
        <v>154</v>
      </c>
      <c r="P110" s="204">
        <v>153</v>
      </c>
      <c r="Q110" s="204">
        <v>165</v>
      </c>
    </row>
    <row r="111" spans="2:17" x14ac:dyDescent="0.2">
      <c r="B111" s="69" t="s">
        <v>38</v>
      </c>
      <c r="C111" s="53">
        <v>146</v>
      </c>
      <c r="D111" s="37">
        <v>146</v>
      </c>
      <c r="E111" s="37">
        <v>143</v>
      </c>
      <c r="F111" s="54">
        <v>143</v>
      </c>
      <c r="G111" s="55">
        <v>139</v>
      </c>
      <c r="H111" s="38">
        <v>143</v>
      </c>
      <c r="I111" s="70">
        <v>145</v>
      </c>
      <c r="J111" s="166">
        <v>140</v>
      </c>
      <c r="K111" s="208">
        <v>145</v>
      </c>
      <c r="L111" s="16">
        <v>144</v>
      </c>
      <c r="M111" s="16">
        <v>152</v>
      </c>
      <c r="N111" s="204">
        <v>150</v>
      </c>
      <c r="O111" s="204">
        <v>151</v>
      </c>
      <c r="P111" s="204">
        <v>151</v>
      </c>
      <c r="Q111" s="204">
        <v>148</v>
      </c>
    </row>
    <row r="112" spans="2:17" x14ac:dyDescent="0.2">
      <c r="B112" s="69" t="s">
        <v>39</v>
      </c>
      <c r="C112" s="53">
        <v>83</v>
      </c>
      <c r="D112" s="37">
        <v>87</v>
      </c>
      <c r="E112" s="37">
        <v>86</v>
      </c>
      <c r="F112" s="54">
        <v>86</v>
      </c>
      <c r="G112" s="55">
        <v>96</v>
      </c>
      <c r="H112" s="38">
        <v>95</v>
      </c>
      <c r="I112" s="70">
        <v>94</v>
      </c>
      <c r="J112" s="166">
        <v>92</v>
      </c>
      <c r="K112" s="208">
        <v>86</v>
      </c>
      <c r="L112" s="16">
        <v>90</v>
      </c>
      <c r="M112" s="16">
        <v>86</v>
      </c>
      <c r="N112" s="204">
        <v>84</v>
      </c>
      <c r="O112" s="204">
        <v>86</v>
      </c>
      <c r="P112" s="204">
        <v>95</v>
      </c>
      <c r="Q112" s="204">
        <v>97</v>
      </c>
    </row>
    <row r="113" spans="2:17" x14ac:dyDescent="0.2">
      <c r="B113" s="69" t="s">
        <v>40</v>
      </c>
      <c r="C113" s="53">
        <v>53</v>
      </c>
      <c r="D113" s="37">
        <v>55</v>
      </c>
      <c r="E113" s="37">
        <v>55</v>
      </c>
      <c r="F113" s="54">
        <v>55</v>
      </c>
      <c r="G113" s="55">
        <v>55</v>
      </c>
      <c r="H113" s="38">
        <v>56</v>
      </c>
      <c r="I113" s="70">
        <v>52</v>
      </c>
      <c r="J113" s="166">
        <v>54</v>
      </c>
      <c r="K113" s="208">
        <v>58</v>
      </c>
      <c r="L113" s="16">
        <v>58</v>
      </c>
      <c r="M113" s="16">
        <v>61</v>
      </c>
      <c r="N113" s="16">
        <v>65</v>
      </c>
      <c r="O113" s="16">
        <v>61</v>
      </c>
      <c r="P113" s="16">
        <v>65</v>
      </c>
      <c r="Q113" s="16">
        <v>66</v>
      </c>
    </row>
    <row r="114" spans="2:17" x14ac:dyDescent="0.2">
      <c r="B114" s="69" t="s">
        <v>49</v>
      </c>
      <c r="C114" s="53">
        <v>154</v>
      </c>
      <c r="D114" s="37">
        <v>149</v>
      </c>
      <c r="E114" s="37">
        <v>154</v>
      </c>
      <c r="F114" s="54">
        <v>155</v>
      </c>
      <c r="G114" s="55">
        <v>159</v>
      </c>
      <c r="H114" s="38">
        <v>163</v>
      </c>
      <c r="I114" s="70">
        <v>162</v>
      </c>
      <c r="J114" s="166">
        <v>162</v>
      </c>
      <c r="K114" s="208">
        <v>167</v>
      </c>
      <c r="L114" s="16">
        <v>167</v>
      </c>
      <c r="M114" s="16">
        <v>165</v>
      </c>
      <c r="N114" s="204">
        <v>167</v>
      </c>
      <c r="O114" s="204">
        <v>166</v>
      </c>
      <c r="P114" s="204">
        <v>163</v>
      </c>
      <c r="Q114" s="204">
        <v>164</v>
      </c>
    </row>
    <row r="115" spans="2:17" x14ac:dyDescent="0.2">
      <c r="B115" s="69" t="s">
        <v>50</v>
      </c>
      <c r="C115" s="58">
        <v>237</v>
      </c>
      <c r="D115" s="59">
        <v>236</v>
      </c>
      <c r="E115" s="59">
        <v>232</v>
      </c>
      <c r="F115" s="54">
        <v>222</v>
      </c>
      <c r="G115" s="55">
        <v>223</v>
      </c>
      <c r="H115" s="38">
        <v>222</v>
      </c>
      <c r="I115" s="70">
        <v>220</v>
      </c>
      <c r="J115" s="166">
        <v>217</v>
      </c>
      <c r="K115" s="208">
        <v>227</v>
      </c>
      <c r="L115" s="16">
        <v>218</v>
      </c>
      <c r="M115" s="16">
        <v>217</v>
      </c>
      <c r="N115" s="204">
        <v>221</v>
      </c>
      <c r="O115" s="204">
        <v>218</v>
      </c>
      <c r="P115" s="204">
        <v>224</v>
      </c>
      <c r="Q115" s="204">
        <v>230</v>
      </c>
    </row>
    <row r="116" spans="2:17" x14ac:dyDescent="0.2">
      <c r="B116" s="72" t="s">
        <v>84</v>
      </c>
      <c r="C116" s="63">
        <v>1609</v>
      </c>
      <c r="D116" s="63">
        <v>1602</v>
      </c>
      <c r="E116" s="63">
        <v>1591</v>
      </c>
      <c r="F116" s="63">
        <v>1601</v>
      </c>
      <c r="G116" s="64">
        <v>1615</v>
      </c>
      <c r="H116" s="42">
        <v>1623</v>
      </c>
      <c r="I116" s="73">
        <v>1616</v>
      </c>
      <c r="J116" s="73">
        <v>1617</v>
      </c>
      <c r="K116" s="209">
        <v>1634</v>
      </c>
      <c r="L116" s="211">
        <v>1639</v>
      </c>
      <c r="M116" s="211">
        <v>1639</v>
      </c>
      <c r="N116" s="211">
        <v>1663</v>
      </c>
      <c r="O116" s="211">
        <v>1661</v>
      </c>
      <c r="P116" s="211">
        <v>1681</v>
      </c>
      <c r="Q116" s="211">
        <v>1703</v>
      </c>
    </row>
    <row r="117" spans="2:17" ht="14.25" x14ac:dyDescent="0.2">
      <c r="J117" s="19"/>
    </row>
    <row r="118" spans="2:17" ht="14.25" customHeight="1" x14ac:dyDescent="0.2">
      <c r="B118" s="34" t="s">
        <v>85</v>
      </c>
    </row>
    <row r="119" spans="2:17" ht="14.25" customHeight="1" x14ac:dyDescent="0.2">
      <c r="B119" s="32"/>
    </row>
    <row r="120" spans="2:17" x14ac:dyDescent="0.2">
      <c r="B120" s="48"/>
      <c r="C120" s="49">
        <v>41518</v>
      </c>
      <c r="D120" s="49">
        <v>41609</v>
      </c>
      <c r="E120" s="49">
        <v>41699</v>
      </c>
      <c r="F120" s="49">
        <v>41791</v>
      </c>
      <c r="G120" s="50">
        <v>41883</v>
      </c>
      <c r="H120" s="27" t="s">
        <v>119</v>
      </c>
      <c r="I120" s="67" t="s">
        <v>121</v>
      </c>
      <c r="J120" s="67" t="s">
        <v>123</v>
      </c>
      <c r="K120" s="67" t="s">
        <v>128</v>
      </c>
      <c r="L120" s="196" t="s">
        <v>135</v>
      </c>
      <c r="M120" s="229" t="s">
        <v>140</v>
      </c>
      <c r="N120" s="230" t="s">
        <v>143</v>
      </c>
      <c r="O120" s="235" t="s">
        <v>149</v>
      </c>
      <c r="P120" s="241" t="s">
        <v>151</v>
      </c>
      <c r="Q120" s="242" t="s">
        <v>153</v>
      </c>
    </row>
    <row r="121" spans="2:17" x14ac:dyDescent="0.2">
      <c r="B121" s="74" t="s">
        <v>85</v>
      </c>
      <c r="C121" s="75">
        <v>156</v>
      </c>
      <c r="D121" s="76">
        <v>391</v>
      </c>
      <c r="E121" s="76">
        <v>64</v>
      </c>
      <c r="F121" s="77">
        <v>107</v>
      </c>
      <c r="G121" s="78">
        <v>100</v>
      </c>
      <c r="H121" s="29">
        <v>287</v>
      </c>
      <c r="I121" s="79">
        <v>48</v>
      </c>
      <c r="J121" s="79">
        <v>98</v>
      </c>
      <c r="K121" s="212">
        <v>97</v>
      </c>
      <c r="L121" s="16">
        <v>278</v>
      </c>
      <c r="M121" s="16">
        <v>38</v>
      </c>
      <c r="N121" s="204">
        <v>104</v>
      </c>
      <c r="O121" s="204">
        <v>94</v>
      </c>
      <c r="P121" s="204">
        <v>278</v>
      </c>
      <c r="Q121" s="204">
        <v>58</v>
      </c>
    </row>
  </sheetData>
  <mergeCells count="189">
    <mergeCell ref="J76:J77"/>
    <mergeCell ref="J71:J72"/>
    <mergeCell ref="J65:J66"/>
    <mergeCell ref="J62:J63"/>
    <mergeCell ref="H90:H91"/>
    <mergeCell ref="I62:I63"/>
    <mergeCell ref="C107:C108"/>
    <mergeCell ref="D107:D108"/>
    <mergeCell ref="E107:E108"/>
    <mergeCell ref="F107:F108"/>
    <mergeCell ref="G107:G108"/>
    <mergeCell ref="H107:H108"/>
    <mergeCell ref="C104:C105"/>
    <mergeCell ref="D104:D105"/>
    <mergeCell ref="E104:E105"/>
    <mergeCell ref="F104:F105"/>
    <mergeCell ref="G104:G105"/>
    <mergeCell ref="H104:H105"/>
    <mergeCell ref="C99:C100"/>
    <mergeCell ref="D99:D100"/>
    <mergeCell ref="E99:E100"/>
    <mergeCell ref="F99:F100"/>
    <mergeCell ref="G99:G100"/>
    <mergeCell ref="C93:C94"/>
    <mergeCell ref="J99:J100"/>
    <mergeCell ref="J93:J94"/>
    <mergeCell ref="D93:D94"/>
    <mergeCell ref="E93:E94"/>
    <mergeCell ref="F93:F94"/>
    <mergeCell ref="G93:G94"/>
    <mergeCell ref="H93:H94"/>
    <mergeCell ref="J79:J80"/>
    <mergeCell ref="C76:C77"/>
    <mergeCell ref="D76:D77"/>
    <mergeCell ref="C87:C88"/>
    <mergeCell ref="D87:D88"/>
    <mergeCell ref="E87:E88"/>
    <mergeCell ref="F87:F88"/>
    <mergeCell ref="G87:G88"/>
    <mergeCell ref="H87:H88"/>
    <mergeCell ref="C90:C91"/>
    <mergeCell ref="D90:D91"/>
    <mergeCell ref="E90:E91"/>
    <mergeCell ref="F90:F91"/>
    <mergeCell ref="G90:G91"/>
    <mergeCell ref="C79:C80"/>
    <mergeCell ref="D79:D80"/>
    <mergeCell ref="E79:E80"/>
    <mergeCell ref="C41:C42"/>
    <mergeCell ref="F62:F63"/>
    <mergeCell ref="G62:G63"/>
    <mergeCell ref="C62:C63"/>
    <mergeCell ref="F15:F16"/>
    <mergeCell ref="G15:G16"/>
    <mergeCell ref="D29:D30"/>
    <mergeCell ref="D62:D63"/>
    <mergeCell ref="C35:C36"/>
    <mergeCell ref="D35:D36"/>
    <mergeCell ref="C20:C21"/>
    <mergeCell ref="F29:F30"/>
    <mergeCell ref="G29:G30"/>
    <mergeCell ref="C29:C30"/>
    <mergeCell ref="E29:E30"/>
    <mergeCell ref="D15:D16"/>
    <mergeCell ref="D41:D42"/>
    <mergeCell ref="E41:E42"/>
    <mergeCell ref="F41:F42"/>
    <mergeCell ref="E62:E63"/>
    <mergeCell ref="E20:E21"/>
    <mergeCell ref="C32:C33"/>
    <mergeCell ref="D32:D33"/>
    <mergeCell ref="E32:E33"/>
    <mergeCell ref="C6:C7"/>
    <mergeCell ref="C15:C16"/>
    <mergeCell ref="G6:G7"/>
    <mergeCell ref="H6:H7"/>
    <mergeCell ref="C9:C10"/>
    <mergeCell ref="D9:D10"/>
    <mergeCell ref="E9:E10"/>
    <mergeCell ref="F9:F10"/>
    <mergeCell ref="E15:E16"/>
    <mergeCell ref="F32:F33"/>
    <mergeCell ref="I6:I7"/>
    <mergeCell ref="I9:I10"/>
    <mergeCell ref="I15:I16"/>
    <mergeCell ref="I20:I21"/>
    <mergeCell ref="D6:D7"/>
    <mergeCell ref="F20:F21"/>
    <mergeCell ref="E6:E7"/>
    <mergeCell ref="F6:F7"/>
    <mergeCell ref="G9:G10"/>
    <mergeCell ref="H9:H10"/>
    <mergeCell ref="H15:H16"/>
    <mergeCell ref="D20:D21"/>
    <mergeCell ref="I29:I30"/>
    <mergeCell ref="H29:H30"/>
    <mergeCell ref="H32:H33"/>
    <mergeCell ref="I32:I33"/>
    <mergeCell ref="G20:G21"/>
    <mergeCell ref="H20:H21"/>
    <mergeCell ref="G32:G33"/>
    <mergeCell ref="I107:I108"/>
    <mergeCell ref="I87:I88"/>
    <mergeCell ref="I90:I91"/>
    <mergeCell ref="I93:I94"/>
    <mergeCell ref="I71:I72"/>
    <mergeCell ref="H35:H36"/>
    <mergeCell ref="H41:H42"/>
    <mergeCell ref="H46:H47"/>
    <mergeCell ref="H49:H50"/>
    <mergeCell ref="I35:I36"/>
    <mergeCell ref="I41:I42"/>
    <mergeCell ref="I46:I47"/>
    <mergeCell ref="I49:I50"/>
    <mergeCell ref="H62:H63"/>
    <mergeCell ref="I65:I66"/>
    <mergeCell ref="H71:H72"/>
    <mergeCell ref="H76:H77"/>
    <mergeCell ref="H79:H80"/>
    <mergeCell ref="H99:H100"/>
    <mergeCell ref="F35:F36"/>
    <mergeCell ref="E35:E36"/>
    <mergeCell ref="I99:I100"/>
    <mergeCell ref="I104:I105"/>
    <mergeCell ref="I76:I77"/>
    <mergeCell ref="I79:I80"/>
    <mergeCell ref="G35:G36"/>
    <mergeCell ref="E76:E77"/>
    <mergeCell ref="F76:F77"/>
    <mergeCell ref="G76:G77"/>
    <mergeCell ref="F79:F80"/>
    <mergeCell ref="G79:G80"/>
    <mergeCell ref="H65:H66"/>
    <mergeCell ref="G41:G42"/>
    <mergeCell ref="G65:G66"/>
    <mergeCell ref="C65:C66"/>
    <mergeCell ref="D65:D66"/>
    <mergeCell ref="E65:E66"/>
    <mergeCell ref="F65:F66"/>
    <mergeCell ref="C71:C72"/>
    <mergeCell ref="D71:D72"/>
    <mergeCell ref="E71:E72"/>
    <mergeCell ref="F71:F72"/>
    <mergeCell ref="G71:G72"/>
    <mergeCell ref="C46:C47"/>
    <mergeCell ref="D46:D47"/>
    <mergeCell ref="E46:E47"/>
    <mergeCell ref="F46:F47"/>
    <mergeCell ref="G46:G47"/>
    <mergeCell ref="C49:C50"/>
    <mergeCell ref="D49:D50"/>
    <mergeCell ref="E49:E50"/>
    <mergeCell ref="F49:F50"/>
    <mergeCell ref="G49:G50"/>
    <mergeCell ref="J104:J105"/>
    <mergeCell ref="K93:K94"/>
    <mergeCell ref="K35:K36"/>
    <mergeCell ref="K41:K42"/>
    <mergeCell ref="K46:K47"/>
    <mergeCell ref="K49:K50"/>
    <mergeCell ref="J107:J108"/>
    <mergeCell ref="J35:J36"/>
    <mergeCell ref="J32:J33"/>
    <mergeCell ref="J90:J91"/>
    <mergeCell ref="J87:J88"/>
    <mergeCell ref="K99:K100"/>
    <mergeCell ref="K104:K105"/>
    <mergeCell ref="K107:K108"/>
    <mergeCell ref="K62:K63"/>
    <mergeCell ref="K65:K66"/>
    <mergeCell ref="K71:K72"/>
    <mergeCell ref="K76:K77"/>
    <mergeCell ref="K79:K80"/>
    <mergeCell ref="K87:K88"/>
    <mergeCell ref="K90:K91"/>
    <mergeCell ref="J49:J50"/>
    <mergeCell ref="J46:J47"/>
    <mergeCell ref="J41:J42"/>
    <mergeCell ref="K6:K7"/>
    <mergeCell ref="K9:K10"/>
    <mergeCell ref="K15:K16"/>
    <mergeCell ref="K20:K21"/>
    <mergeCell ref="K29:K30"/>
    <mergeCell ref="K32:K33"/>
    <mergeCell ref="J6:J7"/>
    <mergeCell ref="J9:J10"/>
    <mergeCell ref="J15:J16"/>
    <mergeCell ref="J20:J21"/>
    <mergeCell ref="J29:J30"/>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8"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120"/>
  <sheetViews>
    <sheetView zoomScaleNormal="100" workbookViewId="0"/>
  </sheetViews>
  <sheetFormatPr defaultColWidth="9" defaultRowHeight="12.75" x14ac:dyDescent="0.2"/>
  <cols>
    <col min="1" max="1" width="9" style="9"/>
    <col min="2" max="2" width="41.625" style="9" customWidth="1"/>
    <col min="3" max="4" width="9.75" style="9" customWidth="1"/>
    <col min="5" max="5" width="9.25" style="9" customWidth="1"/>
    <col min="6" max="16384" width="9" style="9"/>
  </cols>
  <sheetData>
    <row r="1" spans="2:17" ht="15" x14ac:dyDescent="0.2">
      <c r="B1" s="34" t="s">
        <v>97</v>
      </c>
    </row>
    <row r="2" spans="2:17" ht="15" x14ac:dyDescent="0.2">
      <c r="B2" s="34"/>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222" t="s">
        <v>135</v>
      </c>
      <c r="M5" s="229" t="s">
        <v>140</v>
      </c>
      <c r="N5" s="230" t="s">
        <v>143</v>
      </c>
      <c r="O5" s="235" t="s">
        <v>149</v>
      </c>
      <c r="P5" s="241" t="s">
        <v>151</v>
      </c>
      <c r="Q5" s="242" t="s">
        <v>153</v>
      </c>
    </row>
    <row r="6" spans="2:17" x14ac:dyDescent="0.2">
      <c r="B6" s="51" t="s">
        <v>2</v>
      </c>
      <c r="C6" s="312">
        <v>2907</v>
      </c>
      <c r="D6" s="308">
        <v>2966</v>
      </c>
      <c r="E6" s="308">
        <v>2803</v>
      </c>
      <c r="F6" s="311">
        <v>2899</v>
      </c>
      <c r="G6" s="297">
        <v>2988</v>
      </c>
      <c r="H6" s="313">
        <v>3085</v>
      </c>
      <c r="I6" s="316">
        <v>2967</v>
      </c>
      <c r="J6" s="316">
        <v>3033</v>
      </c>
      <c r="K6" s="314">
        <v>3187</v>
      </c>
      <c r="L6" s="205"/>
      <c r="M6" s="205"/>
      <c r="N6" s="205"/>
      <c r="O6" s="205"/>
      <c r="P6" s="205"/>
      <c r="Q6" s="205"/>
    </row>
    <row r="7" spans="2:17" x14ac:dyDescent="0.2">
      <c r="B7" s="52" t="s">
        <v>3</v>
      </c>
      <c r="C7" s="303"/>
      <c r="D7" s="304"/>
      <c r="E7" s="304"/>
      <c r="F7" s="305"/>
      <c r="G7" s="298"/>
      <c r="H7" s="313"/>
      <c r="I7" s="317"/>
      <c r="J7" s="317"/>
      <c r="K7" s="315"/>
      <c r="L7" s="206">
        <v>3287</v>
      </c>
      <c r="M7" s="206">
        <v>3140</v>
      </c>
      <c r="N7" s="206">
        <v>3289</v>
      </c>
      <c r="O7" s="206">
        <v>3408</v>
      </c>
      <c r="P7" s="206">
        <v>3533</v>
      </c>
      <c r="Q7" s="206">
        <v>3378</v>
      </c>
    </row>
    <row r="8" spans="2:17" x14ac:dyDescent="0.2">
      <c r="B8" s="52" t="s">
        <v>4</v>
      </c>
      <c r="C8" s="53">
        <v>4218</v>
      </c>
      <c r="D8" s="37">
        <v>4266</v>
      </c>
      <c r="E8" s="37">
        <v>4065</v>
      </c>
      <c r="F8" s="54">
        <v>4069</v>
      </c>
      <c r="G8" s="55">
        <v>4009</v>
      </c>
      <c r="H8" s="29">
        <v>4206</v>
      </c>
      <c r="I8" s="83">
        <v>3973</v>
      </c>
      <c r="J8" s="168">
        <v>4023</v>
      </c>
      <c r="K8" s="224">
        <v>4053</v>
      </c>
      <c r="L8" s="204">
        <v>4297</v>
      </c>
      <c r="M8" s="204">
        <v>4126</v>
      </c>
      <c r="N8" s="204">
        <v>4182</v>
      </c>
      <c r="O8" s="204">
        <v>4238</v>
      </c>
      <c r="P8" s="204">
        <v>4489</v>
      </c>
      <c r="Q8" s="204">
        <v>4320</v>
      </c>
    </row>
    <row r="9" spans="2:17" x14ac:dyDescent="0.2">
      <c r="B9" s="56" t="s">
        <v>28</v>
      </c>
      <c r="C9" s="303">
        <v>4059</v>
      </c>
      <c r="D9" s="304">
        <v>4120</v>
      </c>
      <c r="E9" s="304">
        <v>3906</v>
      </c>
      <c r="F9" s="305">
        <v>3958</v>
      </c>
      <c r="G9" s="298">
        <v>3964</v>
      </c>
      <c r="H9" s="313">
        <v>4113</v>
      </c>
      <c r="I9" s="317">
        <v>3931</v>
      </c>
      <c r="J9" s="317">
        <v>3980</v>
      </c>
      <c r="K9" s="315">
        <v>4053</v>
      </c>
      <c r="L9" s="207"/>
      <c r="M9" s="207"/>
      <c r="N9" s="207"/>
      <c r="O9" s="207"/>
      <c r="P9" s="207"/>
      <c r="Q9" s="207"/>
    </row>
    <row r="10" spans="2:17" x14ac:dyDescent="0.2">
      <c r="B10" s="52" t="s">
        <v>12</v>
      </c>
      <c r="C10" s="303"/>
      <c r="D10" s="304"/>
      <c r="E10" s="304"/>
      <c r="F10" s="305"/>
      <c r="G10" s="298"/>
      <c r="H10" s="313"/>
      <c r="I10" s="317"/>
      <c r="J10" s="317"/>
      <c r="K10" s="315"/>
      <c r="L10" s="206">
        <v>4208</v>
      </c>
      <c r="M10" s="206">
        <v>3977</v>
      </c>
      <c r="N10" s="206">
        <v>4034</v>
      </c>
      <c r="O10" s="206">
        <v>4081</v>
      </c>
      <c r="P10" s="206">
        <v>4249</v>
      </c>
      <c r="Q10" s="206">
        <v>4098</v>
      </c>
    </row>
    <row r="11" spans="2:17" x14ac:dyDescent="0.2">
      <c r="B11" s="52" t="s">
        <v>125</v>
      </c>
      <c r="C11" s="53">
        <v>2504</v>
      </c>
      <c r="D11" s="37">
        <v>2537</v>
      </c>
      <c r="E11" s="37">
        <v>2413</v>
      </c>
      <c r="F11" s="54">
        <v>2462</v>
      </c>
      <c r="G11" s="55">
        <v>2462</v>
      </c>
      <c r="H11" s="29">
        <v>2542</v>
      </c>
      <c r="I11" s="83">
        <v>2418</v>
      </c>
      <c r="J11" s="168">
        <v>2454</v>
      </c>
      <c r="K11" s="224">
        <v>2554</v>
      </c>
      <c r="L11" s="204">
        <v>2684</v>
      </c>
      <c r="M11" s="204">
        <v>2556</v>
      </c>
      <c r="N11" s="204">
        <v>2632</v>
      </c>
      <c r="O11" s="204">
        <v>2716</v>
      </c>
      <c r="P11" s="204">
        <v>2848</v>
      </c>
      <c r="Q11" s="204">
        <v>2759</v>
      </c>
    </row>
    <row r="12" spans="2:17" x14ac:dyDescent="0.2">
      <c r="B12" s="52" t="s">
        <v>132</v>
      </c>
      <c r="C12" s="53">
        <v>47</v>
      </c>
      <c r="D12" s="37">
        <v>43</v>
      </c>
      <c r="E12" s="37">
        <v>43</v>
      </c>
      <c r="F12" s="54">
        <v>43</v>
      </c>
      <c r="G12" s="55">
        <v>41</v>
      </c>
      <c r="H12" s="29">
        <v>42</v>
      </c>
      <c r="I12" s="83">
        <v>37</v>
      </c>
      <c r="J12" s="168">
        <v>47</v>
      </c>
      <c r="K12" s="224">
        <v>48</v>
      </c>
      <c r="L12" s="16">
        <v>48</v>
      </c>
      <c r="M12" s="16">
        <v>57</v>
      </c>
      <c r="N12" s="204">
        <v>59</v>
      </c>
      <c r="O12" s="204">
        <v>64</v>
      </c>
      <c r="P12" s="204">
        <v>76</v>
      </c>
      <c r="Q12" s="204">
        <v>64</v>
      </c>
    </row>
    <row r="13" spans="2:17" x14ac:dyDescent="0.2">
      <c r="B13" s="52" t="s">
        <v>31</v>
      </c>
      <c r="C13" s="53">
        <v>428</v>
      </c>
      <c r="D13" s="37">
        <v>451</v>
      </c>
      <c r="E13" s="37">
        <v>420</v>
      </c>
      <c r="F13" s="54">
        <v>421</v>
      </c>
      <c r="G13" s="55">
        <v>434</v>
      </c>
      <c r="H13" s="29">
        <v>491</v>
      </c>
      <c r="I13" s="83">
        <v>446</v>
      </c>
      <c r="J13" s="168">
        <v>462</v>
      </c>
      <c r="K13" s="224">
        <v>457</v>
      </c>
      <c r="L13" s="16">
        <v>504</v>
      </c>
      <c r="M13" s="16">
        <v>541</v>
      </c>
      <c r="N13" s="204">
        <v>555</v>
      </c>
      <c r="O13" s="204">
        <v>558</v>
      </c>
      <c r="P13" s="204">
        <v>608</v>
      </c>
      <c r="Q13" s="204">
        <v>556</v>
      </c>
    </row>
    <row r="14" spans="2:17" x14ac:dyDescent="0.2">
      <c r="B14" s="52" t="s">
        <v>42</v>
      </c>
      <c r="C14" s="53">
        <v>87</v>
      </c>
      <c r="D14" s="37">
        <v>81</v>
      </c>
      <c r="E14" s="37">
        <v>86</v>
      </c>
      <c r="F14" s="54">
        <v>84</v>
      </c>
      <c r="G14" s="55">
        <v>96</v>
      </c>
      <c r="H14" s="29">
        <v>103</v>
      </c>
      <c r="I14" s="83">
        <v>108</v>
      </c>
      <c r="J14" s="168">
        <v>113</v>
      </c>
      <c r="K14" s="224">
        <v>128</v>
      </c>
      <c r="L14" s="16">
        <v>140</v>
      </c>
      <c r="M14" s="16">
        <v>135</v>
      </c>
      <c r="N14" s="204">
        <v>191</v>
      </c>
      <c r="O14" s="204">
        <v>227</v>
      </c>
      <c r="P14" s="204">
        <v>241</v>
      </c>
      <c r="Q14" s="204">
        <v>221</v>
      </c>
    </row>
    <row r="15" spans="2:17" x14ac:dyDescent="0.2">
      <c r="B15" s="56" t="s">
        <v>29</v>
      </c>
      <c r="C15" s="303">
        <v>1235</v>
      </c>
      <c r="D15" s="304">
        <v>1347</v>
      </c>
      <c r="E15" s="304">
        <v>1148</v>
      </c>
      <c r="F15" s="305">
        <v>1179</v>
      </c>
      <c r="G15" s="298">
        <v>1209</v>
      </c>
      <c r="H15" s="313">
        <v>1330</v>
      </c>
      <c r="I15" s="317">
        <v>1157</v>
      </c>
      <c r="J15" s="317">
        <v>1196</v>
      </c>
      <c r="K15" s="315">
        <v>1247</v>
      </c>
      <c r="L15" s="207"/>
      <c r="M15" s="207"/>
      <c r="N15" s="207"/>
      <c r="O15" s="207"/>
      <c r="P15" s="207"/>
      <c r="Q15" s="207"/>
    </row>
    <row r="16" spans="2:17" x14ac:dyDescent="0.2">
      <c r="B16" s="52" t="s">
        <v>5</v>
      </c>
      <c r="C16" s="303"/>
      <c r="D16" s="304"/>
      <c r="E16" s="304"/>
      <c r="F16" s="305"/>
      <c r="G16" s="298"/>
      <c r="H16" s="313"/>
      <c r="I16" s="317"/>
      <c r="J16" s="317"/>
      <c r="K16" s="315"/>
      <c r="L16" s="206">
        <v>1413</v>
      </c>
      <c r="M16" s="206">
        <v>1246</v>
      </c>
      <c r="N16" s="206">
        <v>1305</v>
      </c>
      <c r="O16" s="206">
        <v>1357</v>
      </c>
      <c r="P16" s="206">
        <v>1496</v>
      </c>
      <c r="Q16" s="206">
        <v>1320</v>
      </c>
    </row>
    <row r="17" spans="2:17" x14ac:dyDescent="0.2">
      <c r="B17" s="52" t="s">
        <v>6</v>
      </c>
      <c r="C17" s="53">
        <v>2219</v>
      </c>
      <c r="D17" s="37">
        <v>2212</v>
      </c>
      <c r="E17" s="37">
        <v>2131</v>
      </c>
      <c r="F17" s="54">
        <v>2150</v>
      </c>
      <c r="G17" s="55">
        <v>2128</v>
      </c>
      <c r="H17" s="29">
        <v>2225</v>
      </c>
      <c r="I17" s="83">
        <v>2123</v>
      </c>
      <c r="J17" s="168">
        <v>2168</v>
      </c>
      <c r="K17" s="224">
        <v>2258</v>
      </c>
      <c r="L17" s="204">
        <v>2372</v>
      </c>
      <c r="M17" s="204">
        <v>2295</v>
      </c>
      <c r="N17" s="204">
        <v>2383</v>
      </c>
      <c r="O17" s="204">
        <v>2468</v>
      </c>
      <c r="P17" s="204">
        <v>2567</v>
      </c>
      <c r="Q17" s="204">
        <v>2475</v>
      </c>
    </row>
    <row r="18" spans="2:17" x14ac:dyDescent="0.2">
      <c r="B18" s="52" t="s">
        <v>7</v>
      </c>
      <c r="C18" s="53">
        <v>2204</v>
      </c>
      <c r="D18" s="37">
        <v>2205</v>
      </c>
      <c r="E18" s="37">
        <v>2143</v>
      </c>
      <c r="F18" s="54">
        <v>2172</v>
      </c>
      <c r="G18" s="55">
        <v>2179</v>
      </c>
      <c r="H18" s="29">
        <v>2259</v>
      </c>
      <c r="I18" s="83">
        <v>2214</v>
      </c>
      <c r="J18" s="168">
        <v>2220</v>
      </c>
      <c r="K18" s="224">
        <v>2250</v>
      </c>
      <c r="L18" s="204">
        <v>2302</v>
      </c>
      <c r="M18" s="204">
        <v>2212</v>
      </c>
      <c r="N18" s="204">
        <v>2276</v>
      </c>
      <c r="O18" s="206">
        <v>2290</v>
      </c>
      <c r="P18" s="206">
        <v>2384</v>
      </c>
      <c r="Q18" s="206">
        <v>2322</v>
      </c>
    </row>
    <row r="19" spans="2:17" x14ac:dyDescent="0.2">
      <c r="B19" s="52" t="s">
        <v>8</v>
      </c>
      <c r="C19" s="53">
        <v>1467</v>
      </c>
      <c r="D19" s="37">
        <v>1468</v>
      </c>
      <c r="E19" s="37">
        <v>1446</v>
      </c>
      <c r="F19" s="54">
        <v>1467</v>
      </c>
      <c r="G19" s="55">
        <v>1481</v>
      </c>
      <c r="H19" s="29">
        <v>1477</v>
      </c>
      <c r="I19" s="83">
        <v>1446</v>
      </c>
      <c r="J19" s="168">
        <v>1472</v>
      </c>
      <c r="K19" s="224">
        <v>1485</v>
      </c>
      <c r="L19" s="204">
        <v>1497</v>
      </c>
      <c r="M19" s="204">
        <v>1513</v>
      </c>
      <c r="N19" s="204">
        <v>1507</v>
      </c>
      <c r="O19" s="204">
        <v>1531</v>
      </c>
      <c r="P19" s="204">
        <v>1575</v>
      </c>
      <c r="Q19" s="204">
        <v>1581</v>
      </c>
    </row>
    <row r="20" spans="2:17" x14ac:dyDescent="0.2">
      <c r="B20" s="56" t="s">
        <v>30</v>
      </c>
      <c r="C20" s="303">
        <v>1881</v>
      </c>
      <c r="D20" s="304">
        <v>2048</v>
      </c>
      <c r="E20" s="304">
        <v>1824</v>
      </c>
      <c r="F20" s="305">
        <v>1894</v>
      </c>
      <c r="G20" s="298">
        <v>1893</v>
      </c>
      <c r="H20" s="313">
        <v>2076</v>
      </c>
      <c r="I20" s="317">
        <v>1835</v>
      </c>
      <c r="J20" s="317">
        <v>1891</v>
      </c>
      <c r="K20" s="315">
        <v>2047</v>
      </c>
      <c r="L20" s="207"/>
      <c r="M20" s="207"/>
      <c r="N20" s="207"/>
      <c r="O20" s="207"/>
      <c r="P20" s="207"/>
      <c r="Q20" s="207"/>
    </row>
    <row r="21" spans="2:17" x14ac:dyDescent="0.2">
      <c r="B21" s="52" t="s">
        <v>24</v>
      </c>
      <c r="C21" s="303"/>
      <c r="D21" s="304"/>
      <c r="E21" s="304"/>
      <c r="F21" s="305"/>
      <c r="G21" s="298"/>
      <c r="H21" s="313"/>
      <c r="I21" s="317"/>
      <c r="J21" s="317"/>
      <c r="K21" s="315"/>
      <c r="L21" s="206">
        <v>2227</v>
      </c>
      <c r="M21" s="206">
        <v>1899</v>
      </c>
      <c r="N21" s="206">
        <v>2006</v>
      </c>
      <c r="O21" s="206">
        <v>2081</v>
      </c>
      <c r="P21" s="206">
        <v>2297</v>
      </c>
      <c r="Q21" s="206">
        <v>1999</v>
      </c>
    </row>
    <row r="22" spans="2:17" x14ac:dyDescent="0.2">
      <c r="B22" s="52" t="s">
        <v>9</v>
      </c>
      <c r="C22" s="58">
        <v>5244</v>
      </c>
      <c r="D22" s="59">
        <v>5184</v>
      </c>
      <c r="E22" s="59">
        <v>5044</v>
      </c>
      <c r="F22" s="54">
        <v>5074</v>
      </c>
      <c r="G22" s="55">
        <v>5104</v>
      </c>
      <c r="H22" s="29">
        <v>5215</v>
      </c>
      <c r="I22" s="83">
        <v>5105</v>
      </c>
      <c r="J22" s="168">
        <v>5165</v>
      </c>
      <c r="K22" s="224">
        <v>5193</v>
      </c>
      <c r="L22" s="204">
        <v>5357</v>
      </c>
      <c r="M22" s="204">
        <v>5367</v>
      </c>
      <c r="N22" s="204">
        <v>5465</v>
      </c>
      <c r="O22" s="204">
        <v>5565</v>
      </c>
      <c r="P22" s="204">
        <v>5725</v>
      </c>
      <c r="Q22" s="204">
        <v>5699</v>
      </c>
    </row>
    <row r="23" spans="2:17" x14ac:dyDescent="0.2">
      <c r="B23" s="60" t="s">
        <v>81</v>
      </c>
      <c r="C23" s="61">
        <v>7125</v>
      </c>
      <c r="D23" s="62">
        <v>7232</v>
      </c>
      <c r="E23" s="62">
        <v>6868</v>
      </c>
      <c r="F23" s="63">
        <v>6968</v>
      </c>
      <c r="G23" s="64">
        <v>6997</v>
      </c>
      <c r="H23" s="31">
        <v>7291</v>
      </c>
      <c r="I23" s="84">
        <v>6940</v>
      </c>
      <c r="J23" s="84">
        <v>7056</v>
      </c>
      <c r="K23" s="214">
        <v>7240</v>
      </c>
      <c r="L23" s="211">
        <v>7584</v>
      </c>
      <c r="M23" s="211">
        <v>7266</v>
      </c>
      <c r="N23" s="211">
        <v>7471</v>
      </c>
      <c r="O23" s="215">
        <v>7646</v>
      </c>
      <c r="P23" s="215">
        <v>8022</v>
      </c>
      <c r="Q23" s="215">
        <v>7698</v>
      </c>
    </row>
    <row r="26" spans="2:17" ht="15" x14ac:dyDescent="0.2">
      <c r="B26" s="34" t="s">
        <v>114</v>
      </c>
    </row>
    <row r="28" spans="2:17" x14ac:dyDescent="0.2">
      <c r="B28" s="234" t="s">
        <v>146</v>
      </c>
      <c r="C28" s="49">
        <v>41518</v>
      </c>
      <c r="D28" s="49">
        <v>41609</v>
      </c>
      <c r="E28" s="49">
        <v>41699</v>
      </c>
      <c r="F28" s="49">
        <v>41791</v>
      </c>
      <c r="G28" s="50">
        <v>41883</v>
      </c>
      <c r="H28" s="66" t="s">
        <v>119</v>
      </c>
      <c r="I28" s="152">
        <v>42064</v>
      </c>
      <c r="J28" s="152" t="s">
        <v>123</v>
      </c>
      <c r="K28" s="152" t="s">
        <v>128</v>
      </c>
      <c r="L28" s="66" t="s">
        <v>135</v>
      </c>
      <c r="M28" s="229" t="s">
        <v>140</v>
      </c>
      <c r="N28" s="230" t="s">
        <v>143</v>
      </c>
      <c r="O28" s="235" t="s">
        <v>149</v>
      </c>
      <c r="P28" s="241" t="s">
        <v>151</v>
      </c>
      <c r="Q28" s="242" t="s">
        <v>153</v>
      </c>
    </row>
    <row r="29" spans="2:17" x14ac:dyDescent="0.2">
      <c r="B29" s="51" t="s">
        <v>67</v>
      </c>
      <c r="C29" s="312">
        <v>1283</v>
      </c>
      <c r="D29" s="308">
        <v>1271</v>
      </c>
      <c r="E29" s="308">
        <v>1164</v>
      </c>
      <c r="F29" s="311">
        <v>1267</v>
      </c>
      <c r="G29" s="297">
        <v>1272</v>
      </c>
      <c r="H29" s="299">
        <v>1372</v>
      </c>
      <c r="I29" s="343">
        <v>1355</v>
      </c>
      <c r="J29" s="343">
        <v>1405</v>
      </c>
      <c r="K29" s="342">
        <v>1510</v>
      </c>
      <c r="L29" s="205"/>
      <c r="M29" s="205"/>
      <c r="N29" s="205"/>
      <c r="O29" s="205"/>
      <c r="P29" s="205"/>
      <c r="Q29" s="205"/>
    </row>
    <row r="30" spans="2:17" x14ac:dyDescent="0.2">
      <c r="B30" s="52" t="s">
        <v>14</v>
      </c>
      <c r="C30" s="303"/>
      <c r="D30" s="304"/>
      <c r="E30" s="304"/>
      <c r="F30" s="305"/>
      <c r="G30" s="298"/>
      <c r="H30" s="300"/>
      <c r="I30" s="301"/>
      <c r="J30" s="301"/>
      <c r="K30" s="296"/>
      <c r="L30" s="206">
        <v>1610</v>
      </c>
      <c r="M30" s="206">
        <v>1576</v>
      </c>
      <c r="N30" s="206">
        <v>1710</v>
      </c>
      <c r="O30" s="206">
        <v>1790</v>
      </c>
      <c r="P30" s="206">
        <v>1887</v>
      </c>
      <c r="Q30" s="206">
        <v>1820</v>
      </c>
    </row>
    <row r="31" spans="2:17" x14ac:dyDescent="0.2">
      <c r="B31" s="52" t="s">
        <v>43</v>
      </c>
      <c r="C31" s="53">
        <v>1166</v>
      </c>
      <c r="D31" s="37">
        <v>1144</v>
      </c>
      <c r="E31" s="37">
        <v>1107</v>
      </c>
      <c r="F31" s="54">
        <v>1123</v>
      </c>
      <c r="G31" s="55">
        <v>1176</v>
      </c>
      <c r="H31" s="38">
        <v>1179</v>
      </c>
      <c r="I31" s="70">
        <v>1096</v>
      </c>
      <c r="J31" s="166">
        <v>1114</v>
      </c>
      <c r="K31" s="223">
        <v>1188</v>
      </c>
      <c r="L31" s="204">
        <v>1260</v>
      </c>
      <c r="M31" s="204">
        <v>1180</v>
      </c>
      <c r="N31" s="204">
        <v>1235</v>
      </c>
      <c r="O31" s="204">
        <v>1271</v>
      </c>
      <c r="P31" s="204">
        <v>1362</v>
      </c>
      <c r="Q31" s="204">
        <v>1322</v>
      </c>
    </row>
    <row r="32" spans="2:17" x14ac:dyDescent="0.2">
      <c r="B32" s="51" t="s">
        <v>2</v>
      </c>
      <c r="C32" s="303">
        <v>1321</v>
      </c>
      <c r="D32" s="304">
        <v>1330</v>
      </c>
      <c r="E32" s="304">
        <v>1258</v>
      </c>
      <c r="F32" s="305">
        <v>1351</v>
      </c>
      <c r="G32" s="298">
        <v>1427</v>
      </c>
      <c r="H32" s="300">
        <v>1461</v>
      </c>
      <c r="I32" s="301">
        <v>1415</v>
      </c>
      <c r="J32" s="301">
        <v>1463</v>
      </c>
      <c r="K32" s="296">
        <v>1605</v>
      </c>
      <c r="L32" s="207"/>
      <c r="M32" s="207"/>
      <c r="N32" s="207"/>
      <c r="O32" s="207"/>
      <c r="P32" s="207"/>
      <c r="Q32" s="207"/>
    </row>
    <row r="33" spans="2:17" x14ac:dyDescent="0.2">
      <c r="B33" s="52" t="s">
        <v>3</v>
      </c>
      <c r="C33" s="303"/>
      <c r="D33" s="304"/>
      <c r="E33" s="304"/>
      <c r="F33" s="305"/>
      <c r="G33" s="298"/>
      <c r="H33" s="300"/>
      <c r="I33" s="301"/>
      <c r="J33" s="301"/>
      <c r="K33" s="296"/>
      <c r="L33" s="206">
        <v>1693</v>
      </c>
      <c r="M33" s="206">
        <v>1609</v>
      </c>
      <c r="N33" s="206">
        <v>1731</v>
      </c>
      <c r="O33" s="206">
        <v>1800</v>
      </c>
      <c r="P33" s="206">
        <v>1899</v>
      </c>
      <c r="Q33" s="206">
        <v>1783</v>
      </c>
    </row>
    <row r="34" spans="2:17" x14ac:dyDescent="0.2">
      <c r="B34" s="52" t="s">
        <v>4</v>
      </c>
      <c r="C34" s="53">
        <v>1128</v>
      </c>
      <c r="D34" s="37">
        <v>1085</v>
      </c>
      <c r="E34" s="37">
        <v>1013</v>
      </c>
      <c r="F34" s="54">
        <v>1039</v>
      </c>
      <c r="G34" s="55">
        <v>1021</v>
      </c>
      <c r="H34" s="38">
        <v>1090</v>
      </c>
      <c r="I34" s="70">
        <v>1036</v>
      </c>
      <c r="J34" s="166">
        <v>1056</v>
      </c>
      <c r="K34" s="223">
        <v>1093</v>
      </c>
      <c r="L34" s="204">
        <v>1177</v>
      </c>
      <c r="M34" s="204">
        <v>1147</v>
      </c>
      <c r="N34" s="204">
        <v>1214</v>
      </c>
      <c r="O34" s="204">
        <v>1261</v>
      </c>
      <c r="P34" s="204">
        <v>1350</v>
      </c>
      <c r="Q34" s="204">
        <v>1359</v>
      </c>
    </row>
    <row r="35" spans="2:17" x14ac:dyDescent="0.2">
      <c r="B35" s="56" t="s">
        <v>28</v>
      </c>
      <c r="C35" s="303">
        <v>1329</v>
      </c>
      <c r="D35" s="304">
        <v>1314</v>
      </c>
      <c r="E35" s="304">
        <v>1224</v>
      </c>
      <c r="F35" s="305">
        <v>1279</v>
      </c>
      <c r="G35" s="298">
        <v>1295</v>
      </c>
      <c r="H35" s="300">
        <v>1364</v>
      </c>
      <c r="I35" s="301">
        <v>1285</v>
      </c>
      <c r="J35" s="301">
        <v>1326</v>
      </c>
      <c r="K35" s="296">
        <v>1412</v>
      </c>
      <c r="L35" s="207"/>
      <c r="M35" s="207"/>
      <c r="N35" s="207"/>
      <c r="O35" s="207"/>
      <c r="P35" s="207"/>
      <c r="Q35" s="207"/>
    </row>
    <row r="36" spans="2:17" x14ac:dyDescent="0.2">
      <c r="B36" s="52" t="s">
        <v>12</v>
      </c>
      <c r="C36" s="303"/>
      <c r="D36" s="304"/>
      <c r="E36" s="304"/>
      <c r="F36" s="305"/>
      <c r="G36" s="298"/>
      <c r="H36" s="300"/>
      <c r="I36" s="301"/>
      <c r="J36" s="301"/>
      <c r="K36" s="296"/>
      <c r="L36" s="206">
        <v>1502</v>
      </c>
      <c r="M36" s="206">
        <v>1418</v>
      </c>
      <c r="N36" s="206">
        <v>1479</v>
      </c>
      <c r="O36" s="206">
        <v>1486</v>
      </c>
      <c r="P36" s="206">
        <v>1566</v>
      </c>
      <c r="Q36" s="206">
        <v>1538</v>
      </c>
    </row>
    <row r="37" spans="2:17" x14ac:dyDescent="0.2">
      <c r="B37" s="52" t="s">
        <v>125</v>
      </c>
      <c r="C37" s="53">
        <v>951</v>
      </c>
      <c r="D37" s="37">
        <v>945</v>
      </c>
      <c r="E37" s="37">
        <v>885</v>
      </c>
      <c r="F37" s="54">
        <v>948</v>
      </c>
      <c r="G37" s="55">
        <v>965</v>
      </c>
      <c r="H37" s="38">
        <v>986</v>
      </c>
      <c r="I37" s="70">
        <v>971</v>
      </c>
      <c r="J37" s="166">
        <v>977</v>
      </c>
      <c r="K37" s="223">
        <v>1059</v>
      </c>
      <c r="L37" s="204">
        <v>1123</v>
      </c>
      <c r="M37" s="204">
        <v>1059</v>
      </c>
      <c r="N37" s="204">
        <v>1124</v>
      </c>
      <c r="O37" s="204">
        <v>1196</v>
      </c>
      <c r="P37" s="204">
        <v>1291</v>
      </c>
      <c r="Q37" s="204">
        <v>1247</v>
      </c>
    </row>
    <row r="38" spans="2:17" x14ac:dyDescent="0.2">
      <c r="B38" s="52" t="s">
        <v>132</v>
      </c>
      <c r="C38" s="53">
        <v>18</v>
      </c>
      <c r="D38" s="37">
        <v>14</v>
      </c>
      <c r="E38" s="37">
        <v>16</v>
      </c>
      <c r="F38" s="54">
        <v>15</v>
      </c>
      <c r="G38" s="55">
        <v>16</v>
      </c>
      <c r="H38" s="38">
        <v>12</v>
      </c>
      <c r="I38" s="70">
        <v>11</v>
      </c>
      <c r="J38" s="166">
        <v>17</v>
      </c>
      <c r="K38" s="223">
        <v>18</v>
      </c>
      <c r="L38" s="16">
        <v>15</v>
      </c>
      <c r="M38" s="16">
        <v>20</v>
      </c>
      <c r="N38" s="204">
        <v>22</v>
      </c>
      <c r="O38" s="206">
        <v>22</v>
      </c>
      <c r="P38" s="206">
        <v>26</v>
      </c>
      <c r="Q38" s="206">
        <v>23</v>
      </c>
    </row>
    <row r="39" spans="2:17" x14ac:dyDescent="0.2">
      <c r="B39" s="52" t="s">
        <v>31</v>
      </c>
      <c r="C39" s="53">
        <v>110</v>
      </c>
      <c r="D39" s="37">
        <v>110</v>
      </c>
      <c r="E39" s="37">
        <v>109</v>
      </c>
      <c r="F39" s="54">
        <v>110</v>
      </c>
      <c r="G39" s="55">
        <v>125</v>
      </c>
      <c r="H39" s="38">
        <v>138</v>
      </c>
      <c r="I39" s="70">
        <v>126</v>
      </c>
      <c r="J39" s="166">
        <v>137</v>
      </c>
      <c r="K39" s="223">
        <v>139</v>
      </c>
      <c r="L39" s="16">
        <v>155</v>
      </c>
      <c r="M39" s="16">
        <v>182</v>
      </c>
      <c r="N39" s="204">
        <v>200</v>
      </c>
      <c r="O39" s="204">
        <v>213</v>
      </c>
      <c r="P39" s="204">
        <v>211</v>
      </c>
      <c r="Q39" s="204">
        <v>207</v>
      </c>
    </row>
    <row r="40" spans="2:17" x14ac:dyDescent="0.2">
      <c r="B40" s="52" t="s">
        <v>42</v>
      </c>
      <c r="C40" s="53">
        <v>41</v>
      </c>
      <c r="D40" s="37">
        <v>32</v>
      </c>
      <c r="E40" s="37">
        <v>37</v>
      </c>
      <c r="F40" s="54">
        <v>38</v>
      </c>
      <c r="G40" s="55">
        <v>47</v>
      </c>
      <c r="H40" s="38">
        <v>51</v>
      </c>
      <c r="I40" s="70">
        <v>58</v>
      </c>
      <c r="J40" s="166">
        <v>62</v>
      </c>
      <c r="K40" s="223">
        <v>70</v>
      </c>
      <c r="L40" s="16">
        <v>75</v>
      </c>
      <c r="M40" s="16">
        <v>77</v>
      </c>
      <c r="N40" s="16">
        <v>120</v>
      </c>
      <c r="O40" s="204">
        <v>144</v>
      </c>
      <c r="P40" s="204">
        <v>155</v>
      </c>
      <c r="Q40" s="204">
        <v>127</v>
      </c>
    </row>
    <row r="41" spans="2:17" x14ac:dyDescent="0.2">
      <c r="B41" s="56" t="s">
        <v>29</v>
      </c>
      <c r="C41" s="303">
        <v>557</v>
      </c>
      <c r="D41" s="304">
        <v>568</v>
      </c>
      <c r="E41" s="304">
        <v>512</v>
      </c>
      <c r="F41" s="305">
        <v>538</v>
      </c>
      <c r="G41" s="298">
        <v>592</v>
      </c>
      <c r="H41" s="300">
        <v>606</v>
      </c>
      <c r="I41" s="301">
        <v>547</v>
      </c>
      <c r="J41" s="301">
        <v>575</v>
      </c>
      <c r="K41" s="296">
        <v>627</v>
      </c>
      <c r="L41" s="207"/>
      <c r="M41" s="207"/>
      <c r="N41" s="207"/>
      <c r="O41" s="207"/>
      <c r="P41" s="207"/>
      <c r="Q41" s="207"/>
    </row>
    <row r="42" spans="2:17" x14ac:dyDescent="0.2">
      <c r="B42" s="52" t="s">
        <v>5</v>
      </c>
      <c r="C42" s="303"/>
      <c r="D42" s="304"/>
      <c r="E42" s="304"/>
      <c r="F42" s="305"/>
      <c r="G42" s="298"/>
      <c r="H42" s="300"/>
      <c r="I42" s="301"/>
      <c r="J42" s="301"/>
      <c r="K42" s="296"/>
      <c r="L42" s="207">
        <v>710</v>
      </c>
      <c r="M42" s="207">
        <v>666</v>
      </c>
      <c r="N42" s="206">
        <v>691</v>
      </c>
      <c r="O42" s="206">
        <v>749</v>
      </c>
      <c r="P42" s="206">
        <v>799</v>
      </c>
      <c r="Q42" s="206">
        <v>746</v>
      </c>
    </row>
    <row r="43" spans="2:17" x14ac:dyDescent="0.2">
      <c r="B43" s="52" t="s">
        <v>6</v>
      </c>
      <c r="C43" s="53">
        <v>638</v>
      </c>
      <c r="D43" s="37">
        <v>642</v>
      </c>
      <c r="E43" s="37">
        <v>614</v>
      </c>
      <c r="F43" s="54">
        <v>653</v>
      </c>
      <c r="G43" s="55">
        <v>654</v>
      </c>
      <c r="H43" s="38">
        <v>699</v>
      </c>
      <c r="I43" s="70">
        <v>676</v>
      </c>
      <c r="J43" s="166">
        <v>695</v>
      </c>
      <c r="K43" s="223">
        <v>771</v>
      </c>
      <c r="L43" s="16">
        <v>808</v>
      </c>
      <c r="M43" s="16">
        <v>774</v>
      </c>
      <c r="N43" s="204">
        <v>864</v>
      </c>
      <c r="O43" s="16">
        <v>915</v>
      </c>
      <c r="P43" s="16">
        <v>956</v>
      </c>
      <c r="Q43" s="16">
        <v>949</v>
      </c>
    </row>
    <row r="44" spans="2:17" x14ac:dyDescent="0.2">
      <c r="B44" s="52" t="s">
        <v>7</v>
      </c>
      <c r="C44" s="53">
        <v>800</v>
      </c>
      <c r="D44" s="37">
        <v>785</v>
      </c>
      <c r="E44" s="37">
        <v>755</v>
      </c>
      <c r="F44" s="54">
        <v>796</v>
      </c>
      <c r="G44" s="55">
        <v>781</v>
      </c>
      <c r="H44" s="38">
        <v>824</v>
      </c>
      <c r="I44" s="70">
        <v>815</v>
      </c>
      <c r="J44" s="166">
        <v>823</v>
      </c>
      <c r="K44" s="223">
        <v>846</v>
      </c>
      <c r="L44" s="16">
        <v>891</v>
      </c>
      <c r="M44" s="16">
        <v>855</v>
      </c>
      <c r="N44" s="204">
        <v>933</v>
      </c>
      <c r="O44" s="16">
        <v>929</v>
      </c>
      <c r="P44" s="16">
        <v>994</v>
      </c>
      <c r="Q44" s="16">
        <v>955</v>
      </c>
    </row>
    <row r="45" spans="2:17" x14ac:dyDescent="0.2">
      <c r="B45" s="52" t="s">
        <v>8</v>
      </c>
      <c r="C45" s="53">
        <v>454</v>
      </c>
      <c r="D45" s="37">
        <v>420</v>
      </c>
      <c r="E45" s="37">
        <v>390</v>
      </c>
      <c r="F45" s="54">
        <v>403</v>
      </c>
      <c r="G45" s="55">
        <v>421</v>
      </c>
      <c r="H45" s="38">
        <v>422</v>
      </c>
      <c r="I45" s="70">
        <v>413</v>
      </c>
      <c r="J45" s="166">
        <v>426</v>
      </c>
      <c r="K45" s="223">
        <v>454</v>
      </c>
      <c r="L45" s="16">
        <v>461</v>
      </c>
      <c r="M45" s="16">
        <v>461</v>
      </c>
      <c r="N45" s="204">
        <v>457</v>
      </c>
      <c r="O45" s="204">
        <v>468</v>
      </c>
      <c r="P45" s="204">
        <v>500</v>
      </c>
      <c r="Q45" s="204">
        <v>492</v>
      </c>
    </row>
    <row r="46" spans="2:17" x14ac:dyDescent="0.2">
      <c r="B46" s="56" t="s">
        <v>30</v>
      </c>
      <c r="C46" s="303">
        <v>1146</v>
      </c>
      <c r="D46" s="304">
        <v>1124</v>
      </c>
      <c r="E46" s="304">
        <v>1078</v>
      </c>
      <c r="F46" s="305">
        <v>1159</v>
      </c>
      <c r="G46" s="298">
        <v>1229</v>
      </c>
      <c r="H46" s="300">
        <v>1290</v>
      </c>
      <c r="I46" s="301">
        <v>1220</v>
      </c>
      <c r="J46" s="301">
        <v>1250</v>
      </c>
      <c r="K46" s="296">
        <v>1356</v>
      </c>
      <c r="L46" s="207"/>
      <c r="M46" s="207"/>
      <c r="N46" s="207"/>
      <c r="O46" s="207"/>
      <c r="P46" s="207"/>
      <c r="Q46" s="207"/>
    </row>
    <row r="47" spans="2:17" x14ac:dyDescent="0.2">
      <c r="B47" s="52" t="s">
        <v>24</v>
      </c>
      <c r="C47" s="303"/>
      <c r="D47" s="304"/>
      <c r="E47" s="304"/>
      <c r="F47" s="305"/>
      <c r="G47" s="298"/>
      <c r="H47" s="300"/>
      <c r="I47" s="301"/>
      <c r="J47" s="301"/>
      <c r="K47" s="296"/>
      <c r="L47" s="206">
        <v>1395</v>
      </c>
      <c r="M47" s="206">
        <v>1302</v>
      </c>
      <c r="N47" s="206">
        <v>1423</v>
      </c>
      <c r="O47" s="206">
        <v>1481</v>
      </c>
      <c r="P47" s="206">
        <v>1543</v>
      </c>
      <c r="Q47" s="206">
        <v>1438</v>
      </c>
    </row>
    <row r="48" spans="2:17" x14ac:dyDescent="0.2">
      <c r="B48" s="52" t="s">
        <v>9</v>
      </c>
      <c r="C48" s="53">
        <v>1303</v>
      </c>
      <c r="D48" s="37">
        <v>1291</v>
      </c>
      <c r="E48" s="37">
        <v>1193</v>
      </c>
      <c r="F48" s="54">
        <v>1231</v>
      </c>
      <c r="G48" s="55">
        <v>1219</v>
      </c>
      <c r="H48" s="38">
        <v>1261</v>
      </c>
      <c r="I48" s="70">
        <v>1231</v>
      </c>
      <c r="J48" s="166">
        <v>1269</v>
      </c>
      <c r="K48" s="223">
        <v>1342</v>
      </c>
      <c r="L48" s="204">
        <v>1475</v>
      </c>
      <c r="M48" s="204">
        <v>1454</v>
      </c>
      <c r="N48" s="204">
        <v>1522</v>
      </c>
      <c r="O48" s="204">
        <v>1580</v>
      </c>
      <c r="P48" s="204">
        <v>1706</v>
      </c>
      <c r="Q48" s="204">
        <v>1704</v>
      </c>
    </row>
    <row r="49" spans="2:17" x14ac:dyDescent="0.2">
      <c r="B49" s="56" t="s">
        <v>122</v>
      </c>
      <c r="C49" s="303">
        <v>541</v>
      </c>
      <c r="D49" s="304">
        <v>537</v>
      </c>
      <c r="E49" s="304">
        <v>536</v>
      </c>
      <c r="F49" s="305">
        <v>538</v>
      </c>
      <c r="G49" s="298">
        <v>545</v>
      </c>
      <c r="H49" s="300">
        <v>583</v>
      </c>
      <c r="I49" s="301">
        <v>520</v>
      </c>
      <c r="J49" s="301">
        <v>557</v>
      </c>
      <c r="K49" s="296">
        <v>582</v>
      </c>
      <c r="L49" s="207"/>
      <c r="M49" s="207"/>
      <c r="N49" s="207"/>
      <c r="O49" s="207"/>
      <c r="P49" s="207"/>
      <c r="Q49" s="207"/>
    </row>
    <row r="50" spans="2:17" x14ac:dyDescent="0.2">
      <c r="B50" s="52" t="s">
        <v>44</v>
      </c>
      <c r="C50" s="303"/>
      <c r="D50" s="304"/>
      <c r="E50" s="304"/>
      <c r="F50" s="305"/>
      <c r="G50" s="298"/>
      <c r="H50" s="300"/>
      <c r="I50" s="301"/>
      <c r="J50" s="301"/>
      <c r="K50" s="296"/>
      <c r="L50" s="207">
        <v>653</v>
      </c>
      <c r="M50" s="207">
        <v>602</v>
      </c>
      <c r="N50" s="206">
        <v>631</v>
      </c>
      <c r="O50" s="206">
        <v>669</v>
      </c>
      <c r="P50" s="206">
        <v>729</v>
      </c>
      <c r="Q50" s="206">
        <v>704</v>
      </c>
    </row>
    <row r="51" spans="2:17" x14ac:dyDescent="0.2">
      <c r="B51" s="52" t="s">
        <v>45</v>
      </c>
      <c r="C51" s="53">
        <v>170</v>
      </c>
      <c r="D51" s="37">
        <v>166</v>
      </c>
      <c r="E51" s="37">
        <v>148</v>
      </c>
      <c r="F51" s="54">
        <v>152</v>
      </c>
      <c r="G51" s="55">
        <v>164</v>
      </c>
      <c r="H51" s="38">
        <v>159</v>
      </c>
      <c r="I51" s="70">
        <v>165</v>
      </c>
      <c r="J51" s="166">
        <v>166</v>
      </c>
      <c r="K51" s="223">
        <v>164</v>
      </c>
      <c r="L51" s="16">
        <v>161</v>
      </c>
      <c r="M51" s="16">
        <v>172</v>
      </c>
      <c r="N51" s="204">
        <v>167</v>
      </c>
      <c r="O51" s="204">
        <v>173</v>
      </c>
      <c r="P51" s="204">
        <v>197</v>
      </c>
      <c r="Q51" s="204">
        <v>207</v>
      </c>
    </row>
    <row r="52" spans="2:17" x14ac:dyDescent="0.2">
      <c r="B52" s="52" t="s">
        <v>32</v>
      </c>
      <c r="C52" s="53">
        <v>100</v>
      </c>
      <c r="D52" s="37">
        <v>99</v>
      </c>
      <c r="E52" s="37">
        <v>78</v>
      </c>
      <c r="F52" s="54">
        <v>82</v>
      </c>
      <c r="G52" s="55">
        <v>94</v>
      </c>
      <c r="H52" s="38">
        <v>87</v>
      </c>
      <c r="I52" s="70">
        <v>79</v>
      </c>
      <c r="J52" s="166">
        <v>75</v>
      </c>
      <c r="K52" s="223">
        <v>96</v>
      </c>
      <c r="L52" s="16">
        <v>85</v>
      </c>
      <c r="M52" s="16">
        <v>79</v>
      </c>
      <c r="N52" s="204">
        <v>74</v>
      </c>
      <c r="O52" s="204">
        <v>74</v>
      </c>
      <c r="P52" s="204">
        <v>81</v>
      </c>
      <c r="Q52" s="204">
        <v>83</v>
      </c>
    </row>
    <row r="53" spans="2:17" x14ac:dyDescent="0.2">
      <c r="B53" s="52" t="s">
        <v>33</v>
      </c>
      <c r="C53" s="53">
        <v>39</v>
      </c>
      <c r="D53" s="37">
        <v>36</v>
      </c>
      <c r="E53" s="37">
        <v>40</v>
      </c>
      <c r="F53" s="54">
        <v>36</v>
      </c>
      <c r="G53" s="55">
        <v>35</v>
      </c>
      <c r="H53" s="38">
        <v>33</v>
      </c>
      <c r="I53" s="70">
        <v>31</v>
      </c>
      <c r="J53" s="166">
        <v>31</v>
      </c>
      <c r="K53" s="223">
        <v>37</v>
      </c>
      <c r="L53" s="16">
        <v>45</v>
      </c>
      <c r="M53" s="16">
        <v>32</v>
      </c>
      <c r="N53" s="204">
        <v>46</v>
      </c>
      <c r="O53" s="204">
        <v>45</v>
      </c>
      <c r="P53" s="204">
        <v>40</v>
      </c>
      <c r="Q53" s="204">
        <v>45</v>
      </c>
    </row>
    <row r="54" spans="2:17" x14ac:dyDescent="0.2">
      <c r="B54" s="52" t="s">
        <v>34</v>
      </c>
      <c r="C54" s="53">
        <v>27</v>
      </c>
      <c r="D54" s="37">
        <v>20</v>
      </c>
      <c r="E54" s="37">
        <v>17</v>
      </c>
      <c r="F54" s="54">
        <v>13</v>
      </c>
      <c r="G54" s="55">
        <v>21</v>
      </c>
      <c r="H54" s="38">
        <v>16</v>
      </c>
      <c r="I54" s="70">
        <v>9</v>
      </c>
      <c r="J54" s="166">
        <v>10</v>
      </c>
      <c r="K54" s="223">
        <v>13</v>
      </c>
      <c r="L54" s="16">
        <v>19</v>
      </c>
      <c r="M54" s="16">
        <v>17</v>
      </c>
      <c r="N54" s="16">
        <v>10</v>
      </c>
      <c r="O54" s="16">
        <v>10</v>
      </c>
      <c r="P54" s="16">
        <v>12</v>
      </c>
      <c r="Q54" s="16">
        <v>14</v>
      </c>
    </row>
    <row r="55" spans="2:17" x14ac:dyDescent="0.2">
      <c r="B55" s="52" t="s">
        <v>46</v>
      </c>
      <c r="C55" s="58">
        <v>289</v>
      </c>
      <c r="D55" s="59">
        <v>286</v>
      </c>
      <c r="E55" s="59">
        <v>288</v>
      </c>
      <c r="F55" s="54">
        <v>302</v>
      </c>
      <c r="G55" s="55">
        <v>317</v>
      </c>
      <c r="H55" s="38">
        <v>301</v>
      </c>
      <c r="I55" s="70">
        <v>292</v>
      </c>
      <c r="J55" s="166">
        <v>275</v>
      </c>
      <c r="K55" s="223">
        <v>296</v>
      </c>
      <c r="L55" s="16">
        <v>297</v>
      </c>
      <c r="M55" s="16">
        <v>278</v>
      </c>
      <c r="N55" s="204">
        <v>307</v>
      </c>
      <c r="O55" s="204">
        <v>300</v>
      </c>
      <c r="P55" s="204">
        <v>303</v>
      </c>
      <c r="Q55" s="204">
        <v>269</v>
      </c>
    </row>
    <row r="56" spans="2:17" x14ac:dyDescent="0.2">
      <c r="B56" s="56" t="s">
        <v>82</v>
      </c>
      <c r="C56" s="63">
        <v>2449</v>
      </c>
      <c r="D56" s="63">
        <v>2415</v>
      </c>
      <c r="E56" s="63">
        <v>2271</v>
      </c>
      <c r="F56" s="63">
        <v>2390</v>
      </c>
      <c r="G56" s="64">
        <v>2448</v>
      </c>
      <c r="H56" s="42">
        <v>2551</v>
      </c>
      <c r="I56" s="140">
        <v>2451</v>
      </c>
      <c r="J56" s="140">
        <v>2519</v>
      </c>
      <c r="K56" s="228">
        <v>2698</v>
      </c>
      <c r="L56" s="211">
        <v>2870</v>
      </c>
      <c r="M56" s="211">
        <v>2756</v>
      </c>
      <c r="N56" s="211">
        <v>2945</v>
      </c>
      <c r="O56" s="211">
        <v>3061</v>
      </c>
      <c r="P56" s="211">
        <v>3249</v>
      </c>
      <c r="Q56" s="211">
        <v>3142</v>
      </c>
    </row>
    <row r="58" spans="2:17" ht="15" x14ac:dyDescent="0.2">
      <c r="B58" s="34" t="s">
        <v>115</v>
      </c>
    </row>
    <row r="60" spans="2:17" x14ac:dyDescent="0.2">
      <c r="B60" s="231" t="s">
        <v>146</v>
      </c>
      <c r="C60" s="49">
        <v>41518</v>
      </c>
      <c r="D60" s="49">
        <v>41609</v>
      </c>
      <c r="E60" s="49">
        <v>41699</v>
      </c>
      <c r="F60" s="49">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160</v>
      </c>
      <c r="D61" s="308">
        <v>155</v>
      </c>
      <c r="E61" s="308">
        <v>144</v>
      </c>
      <c r="F61" s="311">
        <v>143</v>
      </c>
      <c r="G61" s="297">
        <v>137</v>
      </c>
      <c r="H61" s="299">
        <v>137</v>
      </c>
      <c r="I61" s="302">
        <v>137</v>
      </c>
      <c r="J61" s="302">
        <v>147</v>
      </c>
      <c r="K61" s="295">
        <v>147</v>
      </c>
      <c r="L61" s="205"/>
      <c r="M61" s="205"/>
      <c r="N61" s="205"/>
      <c r="O61" s="205"/>
      <c r="P61" s="205"/>
      <c r="Q61" s="205"/>
    </row>
    <row r="62" spans="2:17" x14ac:dyDescent="0.2">
      <c r="B62" s="69" t="s">
        <v>3</v>
      </c>
      <c r="C62" s="303"/>
      <c r="D62" s="304"/>
      <c r="E62" s="304"/>
      <c r="F62" s="305"/>
      <c r="G62" s="298"/>
      <c r="H62" s="300"/>
      <c r="I62" s="301"/>
      <c r="J62" s="301"/>
      <c r="K62" s="296"/>
      <c r="L62" s="207">
        <v>141</v>
      </c>
      <c r="M62" s="207">
        <v>129</v>
      </c>
      <c r="N62" s="206">
        <v>134</v>
      </c>
      <c r="O62" s="206">
        <v>138</v>
      </c>
      <c r="P62" s="206">
        <v>132</v>
      </c>
      <c r="Q62" s="206">
        <v>129</v>
      </c>
    </row>
    <row r="63" spans="2:17" x14ac:dyDescent="0.2">
      <c r="B63" s="69" t="s">
        <v>4</v>
      </c>
      <c r="C63" s="53">
        <v>1716</v>
      </c>
      <c r="D63" s="37">
        <v>1685</v>
      </c>
      <c r="E63" s="37">
        <v>1646</v>
      </c>
      <c r="F63" s="54">
        <v>1621</v>
      </c>
      <c r="G63" s="55">
        <v>1579</v>
      </c>
      <c r="H63" s="38">
        <v>1623</v>
      </c>
      <c r="I63" s="70">
        <v>1584</v>
      </c>
      <c r="J63" s="166">
        <v>1584</v>
      </c>
      <c r="K63" s="223">
        <v>1569</v>
      </c>
      <c r="L63" s="204">
        <v>1618</v>
      </c>
      <c r="M63" s="204">
        <v>1582</v>
      </c>
      <c r="N63" s="204">
        <v>1572</v>
      </c>
      <c r="O63" s="204">
        <v>1550</v>
      </c>
      <c r="P63" s="204">
        <v>1561</v>
      </c>
      <c r="Q63" s="204">
        <v>1535</v>
      </c>
    </row>
    <row r="64" spans="2:17" x14ac:dyDescent="0.2">
      <c r="B64" s="71" t="s">
        <v>28</v>
      </c>
      <c r="C64" s="303">
        <v>943</v>
      </c>
      <c r="D64" s="304">
        <v>919</v>
      </c>
      <c r="E64" s="304">
        <v>881</v>
      </c>
      <c r="F64" s="305">
        <v>874</v>
      </c>
      <c r="G64" s="298">
        <v>852</v>
      </c>
      <c r="H64" s="300">
        <v>870</v>
      </c>
      <c r="I64" s="301">
        <v>848</v>
      </c>
      <c r="J64" s="301">
        <v>842</v>
      </c>
      <c r="K64" s="296">
        <v>833</v>
      </c>
      <c r="L64" s="207"/>
      <c r="M64" s="207"/>
      <c r="N64" s="207"/>
      <c r="O64" s="207"/>
      <c r="P64" s="207"/>
      <c r="Q64" s="207"/>
    </row>
    <row r="65" spans="2:17" x14ac:dyDescent="0.2">
      <c r="B65" s="69" t="s">
        <v>12</v>
      </c>
      <c r="C65" s="303"/>
      <c r="D65" s="304"/>
      <c r="E65" s="304"/>
      <c r="F65" s="305"/>
      <c r="G65" s="298"/>
      <c r="H65" s="300"/>
      <c r="I65" s="301"/>
      <c r="J65" s="301"/>
      <c r="K65" s="296"/>
      <c r="L65" s="207">
        <v>853</v>
      </c>
      <c r="M65" s="207">
        <v>788</v>
      </c>
      <c r="N65" s="206">
        <v>776</v>
      </c>
      <c r="O65" s="207">
        <v>764</v>
      </c>
      <c r="P65" s="207">
        <v>776</v>
      </c>
      <c r="Q65" s="207">
        <v>742</v>
      </c>
    </row>
    <row r="66" spans="2:17" x14ac:dyDescent="0.2">
      <c r="B66" s="69" t="s">
        <v>125</v>
      </c>
      <c r="C66" s="53">
        <v>842</v>
      </c>
      <c r="D66" s="37">
        <v>833</v>
      </c>
      <c r="E66" s="37">
        <v>824</v>
      </c>
      <c r="F66" s="54">
        <v>806</v>
      </c>
      <c r="G66" s="55">
        <v>779</v>
      </c>
      <c r="H66" s="38">
        <v>788</v>
      </c>
      <c r="I66" s="70">
        <v>765</v>
      </c>
      <c r="J66" s="166">
        <v>779</v>
      </c>
      <c r="K66" s="223">
        <v>772</v>
      </c>
      <c r="L66" s="16">
        <v>794</v>
      </c>
      <c r="M66" s="16">
        <v>789</v>
      </c>
      <c r="N66" s="204">
        <v>789</v>
      </c>
      <c r="O66" s="204">
        <v>784</v>
      </c>
      <c r="P66" s="204">
        <v>765</v>
      </c>
      <c r="Q66" s="204">
        <v>777</v>
      </c>
    </row>
    <row r="67" spans="2:17" x14ac:dyDescent="0.2">
      <c r="B67" s="52" t="s">
        <v>132</v>
      </c>
      <c r="C67" s="53">
        <v>13</v>
      </c>
      <c r="D67" s="37">
        <v>11</v>
      </c>
      <c r="E67" s="37">
        <v>11</v>
      </c>
      <c r="F67" s="54">
        <v>9</v>
      </c>
      <c r="G67" s="55">
        <v>7</v>
      </c>
      <c r="H67" s="38">
        <v>9</v>
      </c>
      <c r="I67" s="70">
        <v>7</v>
      </c>
      <c r="J67" s="166">
        <v>9</v>
      </c>
      <c r="K67" s="223">
        <v>8</v>
      </c>
      <c r="L67" s="16">
        <v>8</v>
      </c>
      <c r="M67" s="16">
        <v>11</v>
      </c>
      <c r="N67" s="204">
        <v>11</v>
      </c>
      <c r="O67" s="204">
        <v>15</v>
      </c>
      <c r="P67" s="204">
        <v>17</v>
      </c>
      <c r="Q67" s="204">
        <v>15</v>
      </c>
    </row>
    <row r="68" spans="2:17" x14ac:dyDescent="0.2">
      <c r="B68" s="69" t="s">
        <v>31</v>
      </c>
      <c r="C68" s="53">
        <v>65</v>
      </c>
      <c r="D68" s="37">
        <v>62</v>
      </c>
      <c r="E68" s="37">
        <v>59</v>
      </c>
      <c r="F68" s="54">
        <v>61</v>
      </c>
      <c r="G68" s="55">
        <v>62</v>
      </c>
      <c r="H68" s="38">
        <v>75</v>
      </c>
      <c r="I68" s="70">
        <v>83</v>
      </c>
      <c r="J68" s="166">
        <v>86</v>
      </c>
      <c r="K68" s="223">
        <v>82</v>
      </c>
      <c r="L68" s="16">
        <v>81</v>
      </c>
      <c r="M68" s="16">
        <v>101</v>
      </c>
      <c r="N68" s="204">
        <v>101</v>
      </c>
      <c r="O68" s="204">
        <v>95</v>
      </c>
      <c r="P68" s="204">
        <v>104</v>
      </c>
      <c r="Q68" s="204">
        <v>97</v>
      </c>
    </row>
    <row r="69" spans="2:17" x14ac:dyDescent="0.2">
      <c r="B69" s="69" t="s">
        <v>42</v>
      </c>
      <c r="C69" s="53">
        <v>13</v>
      </c>
      <c r="D69" s="37">
        <v>15</v>
      </c>
      <c r="E69" s="37">
        <v>15</v>
      </c>
      <c r="F69" s="54">
        <v>14</v>
      </c>
      <c r="G69" s="55">
        <v>16</v>
      </c>
      <c r="H69" s="38">
        <v>18</v>
      </c>
      <c r="I69" s="70">
        <v>18</v>
      </c>
      <c r="J69" s="166">
        <v>15</v>
      </c>
      <c r="K69" s="223">
        <v>21</v>
      </c>
      <c r="L69" s="16">
        <v>23</v>
      </c>
      <c r="M69" s="16">
        <v>22</v>
      </c>
      <c r="N69" s="16">
        <v>29</v>
      </c>
      <c r="O69" s="204">
        <v>30</v>
      </c>
      <c r="P69" s="204">
        <v>31</v>
      </c>
      <c r="Q69" s="204">
        <v>33</v>
      </c>
    </row>
    <row r="70" spans="2:17" x14ac:dyDescent="0.2">
      <c r="B70" s="71" t="s">
        <v>29</v>
      </c>
      <c r="C70" s="303">
        <v>425</v>
      </c>
      <c r="D70" s="304">
        <v>435</v>
      </c>
      <c r="E70" s="304">
        <v>420</v>
      </c>
      <c r="F70" s="305">
        <v>422</v>
      </c>
      <c r="G70" s="298">
        <v>398</v>
      </c>
      <c r="H70" s="300">
        <v>422</v>
      </c>
      <c r="I70" s="301">
        <v>403</v>
      </c>
      <c r="J70" s="301">
        <v>397</v>
      </c>
      <c r="K70" s="296">
        <v>370</v>
      </c>
      <c r="L70" s="207"/>
      <c r="M70" s="207"/>
      <c r="N70" s="207"/>
      <c r="O70" s="207"/>
      <c r="P70" s="207"/>
      <c r="Q70" s="207"/>
    </row>
    <row r="71" spans="2:17" x14ac:dyDescent="0.2">
      <c r="B71" s="69" t="s">
        <v>5</v>
      </c>
      <c r="C71" s="303"/>
      <c r="D71" s="304"/>
      <c r="E71" s="304"/>
      <c r="F71" s="305"/>
      <c r="G71" s="298"/>
      <c r="H71" s="300"/>
      <c r="I71" s="301"/>
      <c r="J71" s="301"/>
      <c r="K71" s="296"/>
      <c r="L71" s="207">
        <v>385</v>
      </c>
      <c r="M71" s="207">
        <v>348</v>
      </c>
      <c r="N71" s="206">
        <v>359</v>
      </c>
      <c r="O71" s="206">
        <v>338</v>
      </c>
      <c r="P71" s="206">
        <v>325</v>
      </c>
      <c r="Q71" s="206">
        <v>311</v>
      </c>
    </row>
    <row r="72" spans="2:17" x14ac:dyDescent="0.2">
      <c r="B72" s="69" t="s">
        <v>6</v>
      </c>
      <c r="C72" s="53">
        <v>1022</v>
      </c>
      <c r="D72" s="37">
        <v>989</v>
      </c>
      <c r="E72" s="37">
        <v>964</v>
      </c>
      <c r="F72" s="54">
        <v>940</v>
      </c>
      <c r="G72" s="55">
        <v>927</v>
      </c>
      <c r="H72" s="38">
        <v>935</v>
      </c>
      <c r="I72" s="70">
        <v>917</v>
      </c>
      <c r="J72" s="166">
        <v>938</v>
      </c>
      <c r="K72" s="223">
        <v>958</v>
      </c>
      <c r="L72" s="16">
        <v>986</v>
      </c>
      <c r="M72" s="16">
        <v>987</v>
      </c>
      <c r="N72" s="204">
        <v>985</v>
      </c>
      <c r="O72" s="16">
        <v>994</v>
      </c>
      <c r="P72" s="16">
        <v>1014</v>
      </c>
      <c r="Q72" s="16">
        <v>989</v>
      </c>
    </row>
    <row r="73" spans="2:17" x14ac:dyDescent="0.2">
      <c r="B73" s="69" t="s">
        <v>7</v>
      </c>
      <c r="C73" s="53">
        <v>408</v>
      </c>
      <c r="D73" s="37">
        <v>397</v>
      </c>
      <c r="E73" s="37">
        <v>387</v>
      </c>
      <c r="F73" s="54">
        <v>383</v>
      </c>
      <c r="G73" s="55">
        <v>375</v>
      </c>
      <c r="H73" s="38">
        <v>388</v>
      </c>
      <c r="I73" s="70">
        <v>385</v>
      </c>
      <c r="J73" s="166">
        <v>380</v>
      </c>
      <c r="K73" s="223">
        <v>376</v>
      </c>
      <c r="L73" s="16">
        <v>375</v>
      </c>
      <c r="M73" s="16">
        <v>363</v>
      </c>
      <c r="N73" s="204">
        <v>348</v>
      </c>
      <c r="O73" s="206">
        <v>340</v>
      </c>
      <c r="P73" s="206">
        <v>338</v>
      </c>
      <c r="Q73" s="206">
        <v>348</v>
      </c>
    </row>
    <row r="74" spans="2:17" x14ac:dyDescent="0.2">
      <c r="B74" s="69" t="s">
        <v>8</v>
      </c>
      <c r="C74" s="53">
        <v>21</v>
      </c>
      <c r="D74" s="37">
        <v>19</v>
      </c>
      <c r="E74" s="37">
        <v>19</v>
      </c>
      <c r="F74" s="54">
        <v>19</v>
      </c>
      <c r="G74" s="55">
        <v>16</v>
      </c>
      <c r="H74" s="38">
        <v>15</v>
      </c>
      <c r="I74" s="70">
        <v>16</v>
      </c>
      <c r="J74" s="166">
        <v>16</v>
      </c>
      <c r="K74" s="223">
        <v>12</v>
      </c>
      <c r="L74" s="16">
        <v>13</v>
      </c>
      <c r="M74" s="16">
        <v>13</v>
      </c>
      <c r="N74" s="16">
        <v>14</v>
      </c>
      <c r="O74" s="204">
        <v>16</v>
      </c>
      <c r="P74" s="204">
        <v>16</v>
      </c>
      <c r="Q74" s="204">
        <v>16</v>
      </c>
    </row>
    <row r="75" spans="2:17" x14ac:dyDescent="0.2">
      <c r="B75" s="71" t="s">
        <v>30</v>
      </c>
      <c r="C75" s="303">
        <v>431</v>
      </c>
      <c r="D75" s="304">
        <v>454</v>
      </c>
      <c r="E75" s="304">
        <v>463</v>
      </c>
      <c r="F75" s="305">
        <v>455</v>
      </c>
      <c r="G75" s="298">
        <v>462</v>
      </c>
      <c r="H75" s="300">
        <v>450</v>
      </c>
      <c r="I75" s="301">
        <v>444</v>
      </c>
      <c r="J75" s="301">
        <v>466</v>
      </c>
      <c r="K75" s="296">
        <v>479</v>
      </c>
      <c r="L75" s="207"/>
      <c r="M75" s="207"/>
      <c r="N75" s="207"/>
      <c r="O75" s="207"/>
      <c r="P75" s="207"/>
      <c r="Q75" s="207"/>
    </row>
    <row r="76" spans="2:17" x14ac:dyDescent="0.2">
      <c r="B76" s="69" t="s">
        <v>24</v>
      </c>
      <c r="C76" s="303"/>
      <c r="D76" s="304"/>
      <c r="E76" s="304"/>
      <c r="F76" s="305"/>
      <c r="G76" s="298"/>
      <c r="H76" s="300"/>
      <c r="I76" s="301"/>
      <c r="J76" s="301"/>
      <c r="K76" s="296"/>
      <c r="L76" s="207">
        <v>488</v>
      </c>
      <c r="M76" s="207">
        <v>426</v>
      </c>
      <c r="N76" s="206">
        <v>433</v>
      </c>
      <c r="O76" s="206">
        <v>428</v>
      </c>
      <c r="P76" s="206">
        <v>426</v>
      </c>
      <c r="Q76" s="206">
        <v>420</v>
      </c>
    </row>
    <row r="77" spans="2:17" x14ac:dyDescent="0.2">
      <c r="B77" s="69" t="s">
        <v>9</v>
      </c>
      <c r="C77" s="53">
        <v>1445</v>
      </c>
      <c r="D77" s="37">
        <v>1386</v>
      </c>
      <c r="E77" s="37">
        <v>1327</v>
      </c>
      <c r="F77" s="54">
        <v>1309</v>
      </c>
      <c r="G77" s="55">
        <v>1254</v>
      </c>
      <c r="H77" s="38">
        <v>1310</v>
      </c>
      <c r="I77" s="70">
        <v>1277</v>
      </c>
      <c r="J77" s="166">
        <v>1265</v>
      </c>
      <c r="K77" s="223">
        <v>1237</v>
      </c>
      <c r="L77" s="204">
        <v>1271</v>
      </c>
      <c r="M77" s="204">
        <v>1285</v>
      </c>
      <c r="N77" s="204">
        <v>1273</v>
      </c>
      <c r="O77" s="204">
        <v>1260</v>
      </c>
      <c r="P77" s="204">
        <v>1267</v>
      </c>
      <c r="Q77" s="204">
        <v>1244</v>
      </c>
    </row>
    <row r="78" spans="2:17" x14ac:dyDescent="0.2">
      <c r="B78" s="71" t="s">
        <v>35</v>
      </c>
      <c r="C78" s="303">
        <v>1047</v>
      </c>
      <c r="D78" s="304">
        <v>1042</v>
      </c>
      <c r="E78" s="304">
        <v>1031</v>
      </c>
      <c r="F78" s="305">
        <v>1003</v>
      </c>
      <c r="G78" s="298">
        <v>976</v>
      </c>
      <c r="H78" s="300">
        <v>979</v>
      </c>
      <c r="I78" s="301">
        <v>972</v>
      </c>
      <c r="J78" s="301">
        <v>962</v>
      </c>
      <c r="K78" s="296">
        <v>956</v>
      </c>
      <c r="L78" s="207"/>
      <c r="M78" s="207"/>
      <c r="N78" s="206"/>
      <c r="O78" s="207"/>
      <c r="P78" s="207"/>
      <c r="Q78" s="207"/>
    </row>
    <row r="79" spans="2:17" x14ac:dyDescent="0.2">
      <c r="B79" s="69" t="s">
        <v>25</v>
      </c>
      <c r="C79" s="303"/>
      <c r="D79" s="304"/>
      <c r="E79" s="304"/>
      <c r="F79" s="305"/>
      <c r="G79" s="298"/>
      <c r="H79" s="300"/>
      <c r="I79" s="301"/>
      <c r="J79" s="301"/>
      <c r="K79" s="296"/>
      <c r="L79" s="207">
        <v>980</v>
      </c>
      <c r="M79" s="207">
        <v>940</v>
      </c>
      <c r="N79" s="206">
        <v>943</v>
      </c>
      <c r="O79" s="206">
        <v>916</v>
      </c>
      <c r="P79" s="206">
        <v>897</v>
      </c>
      <c r="Q79" s="206">
        <v>881</v>
      </c>
    </row>
    <row r="80" spans="2:17" x14ac:dyDescent="0.2">
      <c r="B80" s="69" t="s">
        <v>26</v>
      </c>
      <c r="C80" s="58">
        <v>828</v>
      </c>
      <c r="D80" s="59">
        <v>794</v>
      </c>
      <c r="E80" s="59">
        <v>757</v>
      </c>
      <c r="F80" s="54">
        <v>757</v>
      </c>
      <c r="G80" s="55">
        <v>737</v>
      </c>
      <c r="H80" s="38">
        <v>779</v>
      </c>
      <c r="I80" s="70">
        <v>746</v>
      </c>
      <c r="J80" s="166">
        <v>761</v>
      </c>
      <c r="K80" s="223">
        <v>759</v>
      </c>
      <c r="L80" s="16">
        <v>772</v>
      </c>
      <c r="M80" s="16">
        <v>771</v>
      </c>
      <c r="N80" s="204">
        <v>763</v>
      </c>
      <c r="O80" s="204">
        <v>770</v>
      </c>
      <c r="P80" s="204">
        <v>796</v>
      </c>
      <c r="Q80" s="204">
        <v>780</v>
      </c>
    </row>
    <row r="81" spans="2:17" x14ac:dyDescent="0.2">
      <c r="B81" s="72" t="s">
        <v>83</v>
      </c>
      <c r="C81" s="99">
        <v>1876</v>
      </c>
      <c r="D81" s="63">
        <v>1840</v>
      </c>
      <c r="E81" s="63">
        <v>1790</v>
      </c>
      <c r="F81" s="63">
        <v>1764</v>
      </c>
      <c r="G81" s="64">
        <v>1716</v>
      </c>
      <c r="H81" s="42">
        <v>1760</v>
      </c>
      <c r="I81" s="73">
        <v>1721</v>
      </c>
      <c r="J81" s="73">
        <v>1731</v>
      </c>
      <c r="K81" s="209">
        <v>1716</v>
      </c>
      <c r="L81" s="211">
        <v>1759</v>
      </c>
      <c r="M81" s="211">
        <v>1711</v>
      </c>
      <c r="N81" s="211">
        <v>1706</v>
      </c>
      <c r="O81" s="215">
        <v>1688</v>
      </c>
      <c r="P81" s="215">
        <v>1693</v>
      </c>
      <c r="Q81" s="215">
        <v>1664</v>
      </c>
    </row>
    <row r="83" spans="2:17" ht="15" x14ac:dyDescent="0.2">
      <c r="B83" s="34" t="s">
        <v>116</v>
      </c>
    </row>
    <row r="85" spans="2:17" x14ac:dyDescent="0.2">
      <c r="B85" s="231" t="s">
        <v>146</v>
      </c>
      <c r="C85" s="49">
        <v>41518</v>
      </c>
      <c r="D85" s="49">
        <v>41609</v>
      </c>
      <c r="E85" s="49">
        <v>41699</v>
      </c>
      <c r="F85" s="49">
        <v>41791</v>
      </c>
      <c r="G85" s="50">
        <v>41883</v>
      </c>
      <c r="H85" s="66" t="s">
        <v>119</v>
      </c>
      <c r="I85" s="67" t="s">
        <v>121</v>
      </c>
      <c r="J85" s="67" t="s">
        <v>123</v>
      </c>
      <c r="K85" s="67" t="s">
        <v>128</v>
      </c>
      <c r="L85" s="66" t="s">
        <v>135</v>
      </c>
      <c r="M85" s="229" t="s">
        <v>140</v>
      </c>
      <c r="N85" s="230" t="s">
        <v>143</v>
      </c>
      <c r="O85" s="235" t="s">
        <v>149</v>
      </c>
      <c r="P85" s="241" t="s">
        <v>151</v>
      </c>
      <c r="Q85" s="242" t="s">
        <v>153</v>
      </c>
    </row>
    <row r="86" spans="2:17" x14ac:dyDescent="0.2">
      <c r="B86" s="68" t="s">
        <v>67</v>
      </c>
      <c r="C86" s="312">
        <v>2521</v>
      </c>
      <c r="D86" s="308">
        <v>2555</v>
      </c>
      <c r="E86" s="308">
        <v>2556</v>
      </c>
      <c r="F86" s="311">
        <v>2561</v>
      </c>
      <c r="G86" s="297">
        <v>2570</v>
      </c>
      <c r="H86" s="299">
        <v>2580</v>
      </c>
      <c r="I86" s="302">
        <v>2548</v>
      </c>
      <c r="J86" s="302">
        <v>2569</v>
      </c>
      <c r="K86" s="295">
        <v>2545</v>
      </c>
      <c r="L86" s="205"/>
      <c r="M86" s="205"/>
      <c r="N86" s="205"/>
      <c r="O86" s="205"/>
      <c r="P86" s="205"/>
      <c r="Q86" s="205"/>
    </row>
    <row r="87" spans="2:17" x14ac:dyDescent="0.2">
      <c r="B87" s="69" t="s">
        <v>47</v>
      </c>
      <c r="C87" s="303"/>
      <c r="D87" s="304"/>
      <c r="E87" s="304"/>
      <c r="F87" s="305"/>
      <c r="G87" s="298"/>
      <c r="H87" s="300"/>
      <c r="I87" s="301"/>
      <c r="J87" s="301"/>
      <c r="K87" s="296"/>
      <c r="L87" s="206">
        <v>2542</v>
      </c>
      <c r="M87" s="206">
        <v>2561</v>
      </c>
      <c r="N87" s="206">
        <v>2570</v>
      </c>
      <c r="O87" s="206">
        <v>2612</v>
      </c>
      <c r="P87" s="206">
        <v>2632</v>
      </c>
      <c r="Q87" s="206">
        <v>2658</v>
      </c>
    </row>
    <row r="88" spans="2:17" x14ac:dyDescent="0.2">
      <c r="B88" s="69" t="s">
        <v>41</v>
      </c>
      <c r="C88" s="53">
        <v>167</v>
      </c>
      <c r="D88" s="37">
        <v>172</v>
      </c>
      <c r="E88" s="37">
        <v>174</v>
      </c>
      <c r="F88" s="54">
        <v>174</v>
      </c>
      <c r="G88" s="55">
        <v>171</v>
      </c>
      <c r="H88" s="38">
        <v>176</v>
      </c>
      <c r="I88" s="70">
        <v>173</v>
      </c>
      <c r="J88" s="166">
        <v>170</v>
      </c>
      <c r="K88" s="223">
        <v>177</v>
      </c>
      <c r="L88" s="16">
        <v>181</v>
      </c>
      <c r="M88" s="16">
        <v>174</v>
      </c>
      <c r="N88" s="204">
        <v>176</v>
      </c>
      <c r="O88" s="204">
        <v>185</v>
      </c>
      <c r="P88" s="204">
        <v>182</v>
      </c>
      <c r="Q88" s="204">
        <v>161</v>
      </c>
    </row>
    <row r="89" spans="2:17" x14ac:dyDescent="0.2">
      <c r="B89" s="71" t="s">
        <v>2</v>
      </c>
      <c r="C89" s="303">
        <v>1380</v>
      </c>
      <c r="D89" s="304">
        <v>1385</v>
      </c>
      <c r="E89" s="304">
        <v>1372</v>
      </c>
      <c r="F89" s="305">
        <v>1372</v>
      </c>
      <c r="G89" s="298">
        <v>1385</v>
      </c>
      <c r="H89" s="300">
        <v>1410</v>
      </c>
      <c r="I89" s="301">
        <v>1400</v>
      </c>
      <c r="J89" s="301">
        <v>1402</v>
      </c>
      <c r="K89" s="296">
        <v>1395</v>
      </c>
      <c r="L89" s="207"/>
      <c r="M89" s="207"/>
      <c r="N89" s="207"/>
      <c r="O89" s="207"/>
      <c r="P89" s="207"/>
      <c r="Q89" s="207"/>
    </row>
    <row r="90" spans="2:17" x14ac:dyDescent="0.2">
      <c r="B90" s="69" t="s">
        <v>3</v>
      </c>
      <c r="C90" s="303"/>
      <c r="D90" s="304"/>
      <c r="E90" s="304"/>
      <c r="F90" s="305"/>
      <c r="G90" s="298"/>
      <c r="H90" s="300"/>
      <c r="I90" s="301"/>
      <c r="J90" s="301"/>
      <c r="K90" s="296"/>
      <c r="L90" s="206">
        <v>1385</v>
      </c>
      <c r="M90" s="206">
        <v>1387</v>
      </c>
      <c r="N90" s="206">
        <v>1401</v>
      </c>
      <c r="O90" s="206">
        <v>1433</v>
      </c>
      <c r="P90" s="206">
        <v>1439</v>
      </c>
      <c r="Q90" s="206">
        <v>1453</v>
      </c>
    </row>
    <row r="91" spans="2:17" x14ac:dyDescent="0.2">
      <c r="B91" s="69" t="s">
        <v>4</v>
      </c>
      <c r="C91" s="53">
        <v>1308</v>
      </c>
      <c r="D91" s="37">
        <v>1342</v>
      </c>
      <c r="E91" s="37">
        <v>1358</v>
      </c>
      <c r="F91" s="54">
        <v>1363</v>
      </c>
      <c r="G91" s="55">
        <v>1356</v>
      </c>
      <c r="H91" s="38">
        <v>1346</v>
      </c>
      <c r="I91" s="70">
        <v>1321</v>
      </c>
      <c r="J91" s="166">
        <v>1337</v>
      </c>
      <c r="K91" s="223">
        <v>1327</v>
      </c>
      <c r="L91" s="204">
        <v>1338</v>
      </c>
      <c r="M91" s="204">
        <v>1348</v>
      </c>
      <c r="N91" s="204">
        <v>1345</v>
      </c>
      <c r="O91" s="204">
        <v>1364</v>
      </c>
      <c r="P91" s="204">
        <v>1375</v>
      </c>
      <c r="Q91" s="204">
        <v>1366</v>
      </c>
    </row>
    <row r="92" spans="2:17" x14ac:dyDescent="0.2">
      <c r="B92" s="71" t="s">
        <v>28</v>
      </c>
      <c r="C92" s="303">
        <v>1749</v>
      </c>
      <c r="D92" s="304">
        <v>1774</v>
      </c>
      <c r="E92" s="304">
        <v>1775</v>
      </c>
      <c r="F92" s="305">
        <v>1776</v>
      </c>
      <c r="G92" s="298">
        <v>1779</v>
      </c>
      <c r="H92" s="300">
        <v>1790</v>
      </c>
      <c r="I92" s="301">
        <v>1773</v>
      </c>
      <c r="J92" s="301">
        <v>1778</v>
      </c>
      <c r="K92" s="296">
        <v>1762</v>
      </c>
      <c r="L92" s="207"/>
      <c r="M92" s="207"/>
      <c r="N92" s="207"/>
      <c r="O92" s="207"/>
      <c r="P92" s="207"/>
      <c r="Q92" s="207"/>
    </row>
    <row r="93" spans="2:17" x14ac:dyDescent="0.2">
      <c r="B93" s="69" t="s">
        <v>12</v>
      </c>
      <c r="C93" s="303"/>
      <c r="D93" s="304"/>
      <c r="E93" s="304"/>
      <c r="F93" s="305"/>
      <c r="G93" s="298"/>
      <c r="H93" s="300"/>
      <c r="I93" s="301"/>
      <c r="J93" s="301"/>
      <c r="K93" s="296"/>
      <c r="L93" s="206">
        <v>1764</v>
      </c>
      <c r="M93" s="206">
        <v>1744</v>
      </c>
      <c r="N93" s="206">
        <v>1748</v>
      </c>
      <c r="O93" s="206">
        <v>1786</v>
      </c>
      <c r="P93" s="206">
        <v>1796</v>
      </c>
      <c r="Q93" s="206">
        <v>1790</v>
      </c>
    </row>
    <row r="94" spans="2:17" x14ac:dyDescent="0.2">
      <c r="B94" s="69" t="s">
        <v>125</v>
      </c>
      <c r="C94" s="53">
        <v>653</v>
      </c>
      <c r="D94" s="37">
        <v>666</v>
      </c>
      <c r="E94" s="37">
        <v>664</v>
      </c>
      <c r="F94" s="54">
        <v>670</v>
      </c>
      <c r="G94" s="55">
        <v>677</v>
      </c>
      <c r="H94" s="38">
        <v>688</v>
      </c>
      <c r="I94" s="70">
        <v>668</v>
      </c>
      <c r="J94" s="166">
        <v>677</v>
      </c>
      <c r="K94" s="223">
        <v>680</v>
      </c>
      <c r="L94" s="16">
        <v>674</v>
      </c>
      <c r="M94" s="16">
        <v>679</v>
      </c>
      <c r="N94" s="204">
        <v>682</v>
      </c>
      <c r="O94" s="16">
        <v>693</v>
      </c>
      <c r="P94" s="16">
        <v>699</v>
      </c>
      <c r="Q94" s="16">
        <v>701</v>
      </c>
    </row>
    <row r="95" spans="2:17" x14ac:dyDescent="0.2">
      <c r="B95" s="52" t="s">
        <v>132</v>
      </c>
      <c r="C95" s="53">
        <v>16</v>
      </c>
      <c r="D95" s="37">
        <v>16</v>
      </c>
      <c r="E95" s="37">
        <v>16</v>
      </c>
      <c r="F95" s="54">
        <v>18</v>
      </c>
      <c r="G95" s="55">
        <v>18</v>
      </c>
      <c r="H95" s="38">
        <v>18</v>
      </c>
      <c r="I95" s="70">
        <v>18</v>
      </c>
      <c r="J95" s="166">
        <v>18</v>
      </c>
      <c r="K95" s="223">
        <v>21</v>
      </c>
      <c r="L95" s="16">
        <v>19</v>
      </c>
      <c r="M95" s="16">
        <v>26</v>
      </c>
      <c r="N95" s="204">
        <v>26</v>
      </c>
      <c r="O95" s="206">
        <v>27</v>
      </c>
      <c r="P95" s="206">
        <v>28</v>
      </c>
      <c r="Q95" s="206">
        <v>26</v>
      </c>
    </row>
    <row r="96" spans="2:17" x14ac:dyDescent="0.2">
      <c r="B96" s="69" t="s">
        <v>31</v>
      </c>
      <c r="C96" s="53">
        <v>238</v>
      </c>
      <c r="D96" s="37">
        <v>240</v>
      </c>
      <c r="E96" s="37">
        <v>242</v>
      </c>
      <c r="F96" s="54">
        <v>239</v>
      </c>
      <c r="G96" s="55">
        <v>235</v>
      </c>
      <c r="H96" s="38">
        <v>228</v>
      </c>
      <c r="I96" s="70">
        <v>231</v>
      </c>
      <c r="J96" s="166">
        <v>233</v>
      </c>
      <c r="K96" s="223">
        <v>227</v>
      </c>
      <c r="L96" s="16">
        <v>226</v>
      </c>
      <c r="M96" s="16">
        <v>250</v>
      </c>
      <c r="N96" s="204">
        <v>249</v>
      </c>
      <c r="O96" s="204">
        <v>243</v>
      </c>
      <c r="P96" s="204">
        <v>244</v>
      </c>
      <c r="Q96" s="204">
        <v>245</v>
      </c>
    </row>
    <row r="97" spans="2:17" x14ac:dyDescent="0.2">
      <c r="B97" s="69" t="s">
        <v>42</v>
      </c>
      <c r="C97" s="53">
        <v>32</v>
      </c>
      <c r="D97" s="37">
        <v>31</v>
      </c>
      <c r="E97" s="37">
        <v>33</v>
      </c>
      <c r="F97" s="54">
        <v>32</v>
      </c>
      <c r="G97" s="55">
        <v>32</v>
      </c>
      <c r="H97" s="38">
        <v>32</v>
      </c>
      <c r="I97" s="70">
        <v>31</v>
      </c>
      <c r="J97" s="166">
        <v>33</v>
      </c>
      <c r="K97" s="223">
        <v>32</v>
      </c>
      <c r="L97" s="16">
        <v>40</v>
      </c>
      <c r="M97" s="16">
        <v>36</v>
      </c>
      <c r="N97" s="16">
        <v>41</v>
      </c>
      <c r="O97" s="204">
        <v>48</v>
      </c>
      <c r="P97" s="204">
        <v>47</v>
      </c>
      <c r="Q97" s="204">
        <v>57</v>
      </c>
    </row>
    <row r="98" spans="2:17" x14ac:dyDescent="0.2">
      <c r="B98" s="71" t="s">
        <v>29</v>
      </c>
      <c r="C98" s="303">
        <v>193</v>
      </c>
      <c r="D98" s="304">
        <v>188</v>
      </c>
      <c r="E98" s="304">
        <v>174</v>
      </c>
      <c r="F98" s="305">
        <v>170</v>
      </c>
      <c r="G98" s="298">
        <v>167</v>
      </c>
      <c r="H98" s="300">
        <v>176</v>
      </c>
      <c r="I98" s="301">
        <v>182</v>
      </c>
      <c r="J98" s="301">
        <v>183</v>
      </c>
      <c r="K98" s="296">
        <v>191</v>
      </c>
      <c r="L98" s="207"/>
      <c r="M98" s="207"/>
      <c r="N98" s="207"/>
      <c r="O98" s="207"/>
      <c r="P98" s="207"/>
      <c r="Q98" s="207"/>
    </row>
    <row r="99" spans="2:17" x14ac:dyDescent="0.2">
      <c r="B99" s="69" t="s">
        <v>5</v>
      </c>
      <c r="C99" s="303"/>
      <c r="D99" s="304"/>
      <c r="E99" s="304"/>
      <c r="F99" s="305"/>
      <c r="G99" s="298"/>
      <c r="H99" s="300"/>
      <c r="I99" s="301"/>
      <c r="J99" s="301"/>
      <c r="K99" s="296"/>
      <c r="L99" s="207">
        <v>196</v>
      </c>
      <c r="M99" s="207">
        <v>200</v>
      </c>
      <c r="N99" s="206">
        <v>211</v>
      </c>
      <c r="O99" s="206">
        <v>218</v>
      </c>
      <c r="P99" s="206">
        <v>218</v>
      </c>
      <c r="Q99" s="206">
        <v>217</v>
      </c>
    </row>
    <row r="100" spans="2:17" x14ac:dyDescent="0.2">
      <c r="B100" s="69" t="s">
        <v>6</v>
      </c>
      <c r="C100" s="53">
        <v>530</v>
      </c>
      <c r="D100" s="37">
        <v>531</v>
      </c>
      <c r="E100" s="37">
        <v>535</v>
      </c>
      <c r="F100" s="54">
        <v>541</v>
      </c>
      <c r="G100" s="55">
        <v>527</v>
      </c>
      <c r="H100" s="38">
        <v>537</v>
      </c>
      <c r="I100" s="70">
        <v>520</v>
      </c>
      <c r="J100" s="166">
        <v>525</v>
      </c>
      <c r="K100" s="223">
        <v>510</v>
      </c>
      <c r="L100" s="16">
        <v>519</v>
      </c>
      <c r="M100" s="16">
        <v>519</v>
      </c>
      <c r="N100" s="204">
        <v>522</v>
      </c>
      <c r="O100" s="16">
        <v>532</v>
      </c>
      <c r="P100" s="16">
        <v>532</v>
      </c>
      <c r="Q100" s="16">
        <v>525</v>
      </c>
    </row>
    <row r="101" spans="2:17" x14ac:dyDescent="0.2">
      <c r="B101" s="69" t="s">
        <v>7</v>
      </c>
      <c r="C101" s="53">
        <v>982</v>
      </c>
      <c r="D101" s="37">
        <v>986</v>
      </c>
      <c r="E101" s="37">
        <v>990</v>
      </c>
      <c r="F101" s="54">
        <v>984</v>
      </c>
      <c r="G101" s="55">
        <v>1011</v>
      </c>
      <c r="H101" s="38">
        <v>1012</v>
      </c>
      <c r="I101" s="70">
        <v>1009</v>
      </c>
      <c r="J101" s="166">
        <v>1010</v>
      </c>
      <c r="K101" s="223">
        <v>1010</v>
      </c>
      <c r="L101" s="16">
        <v>995</v>
      </c>
      <c r="M101" s="16">
        <v>985</v>
      </c>
      <c r="N101" s="204">
        <v>983</v>
      </c>
      <c r="O101" s="206">
        <v>1011</v>
      </c>
      <c r="P101" s="206">
        <v>1017</v>
      </c>
      <c r="Q101" s="206">
        <v>1014</v>
      </c>
    </row>
    <row r="102" spans="2:17" x14ac:dyDescent="0.2">
      <c r="B102" s="69" t="s">
        <v>8</v>
      </c>
      <c r="C102" s="53">
        <v>983</v>
      </c>
      <c r="D102" s="37">
        <v>1022</v>
      </c>
      <c r="E102" s="37">
        <v>1031</v>
      </c>
      <c r="F102" s="54">
        <v>1040</v>
      </c>
      <c r="G102" s="55">
        <v>1036</v>
      </c>
      <c r="H102" s="38">
        <v>1031</v>
      </c>
      <c r="I102" s="70">
        <v>1010</v>
      </c>
      <c r="J102" s="166">
        <v>1021</v>
      </c>
      <c r="K102" s="223">
        <v>1011</v>
      </c>
      <c r="L102" s="204">
        <v>1013</v>
      </c>
      <c r="M102" s="204">
        <v>1031</v>
      </c>
      <c r="N102" s="204">
        <v>1030</v>
      </c>
      <c r="O102" s="204">
        <v>1036</v>
      </c>
      <c r="P102" s="204">
        <v>1047</v>
      </c>
      <c r="Q102" s="204">
        <v>1063</v>
      </c>
    </row>
    <row r="103" spans="2:17" ht="14.25" customHeight="1" x14ac:dyDescent="0.2">
      <c r="B103" s="71" t="s">
        <v>30</v>
      </c>
      <c r="C103" s="303">
        <v>239</v>
      </c>
      <c r="D103" s="304">
        <v>266</v>
      </c>
      <c r="E103" s="304">
        <v>251</v>
      </c>
      <c r="F103" s="305">
        <v>248</v>
      </c>
      <c r="G103" s="298">
        <v>152</v>
      </c>
      <c r="H103" s="300">
        <v>138</v>
      </c>
      <c r="I103" s="301">
        <v>147</v>
      </c>
      <c r="J103" s="301">
        <v>137</v>
      </c>
      <c r="K103" s="296">
        <v>148</v>
      </c>
      <c r="L103" s="207"/>
      <c r="M103" s="207"/>
      <c r="N103" s="207"/>
      <c r="O103" s="207"/>
      <c r="P103" s="207"/>
      <c r="Q103" s="207"/>
    </row>
    <row r="104" spans="2:17" x14ac:dyDescent="0.2">
      <c r="B104" s="69" t="s">
        <v>24</v>
      </c>
      <c r="C104" s="303"/>
      <c r="D104" s="304"/>
      <c r="E104" s="304"/>
      <c r="F104" s="305"/>
      <c r="G104" s="298"/>
      <c r="H104" s="300"/>
      <c r="I104" s="301"/>
      <c r="J104" s="301"/>
      <c r="K104" s="296"/>
      <c r="L104" s="207">
        <v>134</v>
      </c>
      <c r="M104" s="207">
        <v>135</v>
      </c>
      <c r="N104" s="206">
        <v>115</v>
      </c>
      <c r="O104" s="206">
        <v>117</v>
      </c>
      <c r="P104" s="206">
        <v>115</v>
      </c>
      <c r="Q104" s="206">
        <v>108</v>
      </c>
    </row>
    <row r="105" spans="2:17" x14ac:dyDescent="0.2">
      <c r="B105" s="69" t="s">
        <v>9</v>
      </c>
      <c r="C105" s="53">
        <v>2449</v>
      </c>
      <c r="D105" s="37">
        <v>2461</v>
      </c>
      <c r="E105" s="37">
        <v>2479</v>
      </c>
      <c r="F105" s="54">
        <v>2487</v>
      </c>
      <c r="G105" s="55">
        <v>2589</v>
      </c>
      <c r="H105" s="38">
        <v>2618</v>
      </c>
      <c r="I105" s="70">
        <v>2574</v>
      </c>
      <c r="J105" s="166">
        <v>2602</v>
      </c>
      <c r="K105" s="223">
        <v>2574</v>
      </c>
      <c r="L105" s="204">
        <v>2589</v>
      </c>
      <c r="M105" s="204">
        <v>2600</v>
      </c>
      <c r="N105" s="204">
        <v>2631</v>
      </c>
      <c r="O105" s="204">
        <v>2680</v>
      </c>
      <c r="P105" s="204">
        <v>2699</v>
      </c>
      <c r="Q105" s="204">
        <v>2711</v>
      </c>
    </row>
    <row r="106" spans="2:17" ht="14.25" customHeight="1" x14ac:dyDescent="0.2">
      <c r="B106" s="71" t="s">
        <v>36</v>
      </c>
      <c r="C106" s="303">
        <v>788</v>
      </c>
      <c r="D106" s="304">
        <v>787</v>
      </c>
      <c r="E106" s="304">
        <v>787</v>
      </c>
      <c r="F106" s="305">
        <v>792</v>
      </c>
      <c r="G106" s="298">
        <v>805</v>
      </c>
      <c r="H106" s="300">
        <v>809</v>
      </c>
      <c r="I106" s="301">
        <v>806</v>
      </c>
      <c r="J106" s="301">
        <v>806</v>
      </c>
      <c r="K106" s="296">
        <v>813</v>
      </c>
      <c r="L106" s="207"/>
      <c r="M106" s="207"/>
      <c r="N106" s="207"/>
      <c r="O106" s="207"/>
      <c r="P106" s="207"/>
      <c r="Q106" s="207"/>
    </row>
    <row r="107" spans="2:17" x14ac:dyDescent="0.2">
      <c r="B107" s="69" t="s">
        <v>44</v>
      </c>
      <c r="C107" s="303"/>
      <c r="D107" s="304"/>
      <c r="E107" s="304"/>
      <c r="F107" s="305"/>
      <c r="G107" s="298"/>
      <c r="H107" s="300"/>
      <c r="I107" s="301"/>
      <c r="J107" s="301"/>
      <c r="K107" s="296"/>
      <c r="L107" s="207">
        <v>821</v>
      </c>
      <c r="M107" s="207">
        <v>827</v>
      </c>
      <c r="N107" s="206">
        <v>840</v>
      </c>
      <c r="O107" s="206">
        <v>859</v>
      </c>
      <c r="P107" s="206">
        <v>867</v>
      </c>
      <c r="Q107" s="206">
        <v>878</v>
      </c>
    </row>
    <row r="108" spans="2:17" x14ac:dyDescent="0.2">
      <c r="B108" s="69" t="s">
        <v>37</v>
      </c>
      <c r="C108" s="53">
        <v>402</v>
      </c>
      <c r="D108" s="37">
        <v>400</v>
      </c>
      <c r="E108" s="37">
        <v>400</v>
      </c>
      <c r="F108" s="54">
        <v>391</v>
      </c>
      <c r="G108" s="55">
        <v>390</v>
      </c>
      <c r="H108" s="38">
        <v>390</v>
      </c>
      <c r="I108" s="70">
        <v>382</v>
      </c>
      <c r="J108" s="166">
        <v>386</v>
      </c>
      <c r="K108" s="223">
        <v>380</v>
      </c>
      <c r="L108" s="16">
        <v>375</v>
      </c>
      <c r="M108" s="16">
        <v>373</v>
      </c>
      <c r="N108" s="204">
        <v>369</v>
      </c>
      <c r="O108" s="204">
        <v>369</v>
      </c>
      <c r="P108" s="204">
        <v>362</v>
      </c>
      <c r="Q108" s="204">
        <v>361</v>
      </c>
    </row>
    <row r="109" spans="2:17" x14ac:dyDescent="0.2">
      <c r="B109" s="69" t="s">
        <v>48</v>
      </c>
      <c r="C109" s="53">
        <v>279</v>
      </c>
      <c r="D109" s="37">
        <v>291</v>
      </c>
      <c r="E109" s="37">
        <v>298</v>
      </c>
      <c r="F109" s="54">
        <v>305</v>
      </c>
      <c r="G109" s="55">
        <v>303</v>
      </c>
      <c r="H109" s="38">
        <v>309</v>
      </c>
      <c r="I109" s="70">
        <v>302</v>
      </c>
      <c r="J109" s="166">
        <v>311</v>
      </c>
      <c r="K109" s="223">
        <v>294</v>
      </c>
      <c r="L109" s="16">
        <v>304</v>
      </c>
      <c r="M109" s="16">
        <v>301</v>
      </c>
      <c r="N109" s="204">
        <v>307</v>
      </c>
      <c r="O109" s="204">
        <v>318</v>
      </c>
      <c r="P109" s="204">
        <v>325</v>
      </c>
      <c r="Q109" s="204">
        <v>328</v>
      </c>
    </row>
    <row r="110" spans="2:17" x14ac:dyDescent="0.2">
      <c r="B110" s="69" t="s">
        <v>38</v>
      </c>
      <c r="C110" s="53">
        <v>213</v>
      </c>
      <c r="D110" s="37">
        <v>214</v>
      </c>
      <c r="E110" s="37">
        <v>217</v>
      </c>
      <c r="F110" s="54">
        <v>224</v>
      </c>
      <c r="G110" s="55">
        <v>225</v>
      </c>
      <c r="H110" s="38">
        <v>221</v>
      </c>
      <c r="I110" s="70">
        <v>216</v>
      </c>
      <c r="J110" s="166">
        <v>223</v>
      </c>
      <c r="K110" s="223">
        <v>223</v>
      </c>
      <c r="L110" s="16">
        <v>226</v>
      </c>
      <c r="M110" s="16">
        <v>228</v>
      </c>
      <c r="N110" s="204">
        <v>226</v>
      </c>
      <c r="O110" s="204">
        <v>233</v>
      </c>
      <c r="P110" s="204">
        <v>225</v>
      </c>
      <c r="Q110" s="204">
        <v>231</v>
      </c>
    </row>
    <row r="111" spans="2:17" x14ac:dyDescent="0.2">
      <c r="B111" s="69" t="s">
        <v>39</v>
      </c>
      <c r="C111" s="53">
        <v>164</v>
      </c>
      <c r="D111" s="37">
        <v>167</v>
      </c>
      <c r="E111" s="37">
        <v>169</v>
      </c>
      <c r="F111" s="54">
        <v>169</v>
      </c>
      <c r="G111" s="55">
        <v>172</v>
      </c>
      <c r="H111" s="38">
        <v>171</v>
      </c>
      <c r="I111" s="70">
        <v>163</v>
      </c>
      <c r="J111" s="166">
        <v>161</v>
      </c>
      <c r="K111" s="223">
        <v>157</v>
      </c>
      <c r="L111" s="16">
        <v>154</v>
      </c>
      <c r="M111" s="16">
        <v>155</v>
      </c>
      <c r="N111" s="204">
        <v>156</v>
      </c>
      <c r="O111" s="204">
        <v>154</v>
      </c>
      <c r="P111" s="204">
        <v>157</v>
      </c>
      <c r="Q111" s="204">
        <v>156</v>
      </c>
    </row>
    <row r="112" spans="2:17" x14ac:dyDescent="0.2">
      <c r="B112" s="69" t="s">
        <v>40</v>
      </c>
      <c r="C112" s="53">
        <v>117</v>
      </c>
      <c r="D112" s="37">
        <v>120</v>
      </c>
      <c r="E112" s="37">
        <v>115</v>
      </c>
      <c r="F112" s="54">
        <v>109</v>
      </c>
      <c r="G112" s="55">
        <v>112</v>
      </c>
      <c r="H112" s="38">
        <v>110</v>
      </c>
      <c r="I112" s="70">
        <v>108</v>
      </c>
      <c r="J112" s="166">
        <v>114</v>
      </c>
      <c r="K112" s="223">
        <v>112</v>
      </c>
      <c r="L112" s="16">
        <v>108</v>
      </c>
      <c r="M112" s="16">
        <v>107</v>
      </c>
      <c r="N112" s="16">
        <v>109</v>
      </c>
      <c r="O112" s="16">
        <v>108</v>
      </c>
      <c r="P112" s="16">
        <v>106</v>
      </c>
      <c r="Q112" s="16">
        <v>110</v>
      </c>
    </row>
    <row r="113" spans="2:17" x14ac:dyDescent="0.2">
      <c r="B113" s="69" t="s">
        <v>49</v>
      </c>
      <c r="C113" s="53">
        <v>132</v>
      </c>
      <c r="D113" s="37">
        <v>140</v>
      </c>
      <c r="E113" s="37">
        <v>139</v>
      </c>
      <c r="F113" s="54">
        <v>138</v>
      </c>
      <c r="G113" s="55">
        <v>136</v>
      </c>
      <c r="H113" s="38">
        <v>135</v>
      </c>
      <c r="I113" s="70">
        <v>136</v>
      </c>
      <c r="J113" s="166">
        <v>139</v>
      </c>
      <c r="K113" s="223">
        <v>134</v>
      </c>
      <c r="L113" s="16">
        <v>139</v>
      </c>
      <c r="M113" s="16">
        <v>148</v>
      </c>
      <c r="N113" s="204">
        <v>152</v>
      </c>
      <c r="O113" s="204">
        <v>151</v>
      </c>
      <c r="P113" s="204">
        <v>162</v>
      </c>
      <c r="Q113" s="204">
        <v>164</v>
      </c>
    </row>
    <row r="114" spans="2:17" x14ac:dyDescent="0.2">
      <c r="B114" s="69" t="s">
        <v>50</v>
      </c>
      <c r="C114" s="58">
        <v>426</v>
      </c>
      <c r="D114" s="59">
        <v>436</v>
      </c>
      <c r="E114" s="59">
        <v>431</v>
      </c>
      <c r="F114" s="54">
        <v>433</v>
      </c>
      <c r="G114" s="55">
        <v>427</v>
      </c>
      <c r="H114" s="38">
        <v>435</v>
      </c>
      <c r="I114" s="70">
        <v>435</v>
      </c>
      <c r="J114" s="166">
        <v>429</v>
      </c>
      <c r="K114" s="223">
        <v>432</v>
      </c>
      <c r="L114" s="16">
        <v>415</v>
      </c>
      <c r="M114" s="16">
        <v>422</v>
      </c>
      <c r="N114" s="204">
        <v>411</v>
      </c>
      <c r="O114" s="204">
        <v>420</v>
      </c>
      <c r="P114" s="204">
        <v>428</v>
      </c>
      <c r="Q114" s="204">
        <v>430</v>
      </c>
    </row>
    <row r="115" spans="2:17" x14ac:dyDescent="0.2">
      <c r="B115" s="72" t="s">
        <v>84</v>
      </c>
      <c r="C115" s="63">
        <v>2688</v>
      </c>
      <c r="D115" s="63">
        <v>2727</v>
      </c>
      <c r="E115" s="63">
        <v>2730</v>
      </c>
      <c r="F115" s="63">
        <v>2735</v>
      </c>
      <c r="G115" s="64">
        <v>2741</v>
      </c>
      <c r="H115" s="42">
        <v>2756</v>
      </c>
      <c r="I115" s="73">
        <v>2721</v>
      </c>
      <c r="J115" s="73">
        <v>2739</v>
      </c>
      <c r="K115" s="209">
        <v>2722</v>
      </c>
      <c r="L115" s="211">
        <v>2723</v>
      </c>
      <c r="M115" s="211">
        <v>2735</v>
      </c>
      <c r="N115" s="211">
        <v>2746</v>
      </c>
      <c r="O115" s="211">
        <v>2797</v>
      </c>
      <c r="P115" s="211">
        <v>2814</v>
      </c>
      <c r="Q115" s="211">
        <v>2819</v>
      </c>
    </row>
    <row r="117" spans="2:17" ht="15" x14ac:dyDescent="0.2">
      <c r="B117" s="34" t="s">
        <v>85</v>
      </c>
    </row>
    <row r="119" spans="2:17" x14ac:dyDescent="0.2">
      <c r="B119" s="48"/>
      <c r="C119" s="49">
        <v>41518</v>
      </c>
      <c r="D119" s="49">
        <v>41609</v>
      </c>
      <c r="E119" s="49">
        <v>41699</v>
      </c>
      <c r="F119" s="49">
        <v>41791</v>
      </c>
      <c r="G119" s="141">
        <v>41883</v>
      </c>
      <c r="H119" s="27" t="s">
        <v>119</v>
      </c>
      <c r="I119" s="114" t="s">
        <v>121</v>
      </c>
      <c r="J119" s="114" t="s">
        <v>123</v>
      </c>
      <c r="K119" s="114" t="s">
        <v>128</v>
      </c>
      <c r="L119" s="222" t="s">
        <v>135</v>
      </c>
      <c r="M119" s="229" t="s">
        <v>140</v>
      </c>
      <c r="N119" s="230" t="s">
        <v>143</v>
      </c>
      <c r="O119" s="235" t="s">
        <v>149</v>
      </c>
      <c r="P119" s="241" t="s">
        <v>151</v>
      </c>
      <c r="Q119" s="242" t="s">
        <v>153</v>
      </c>
    </row>
    <row r="120" spans="2:17" x14ac:dyDescent="0.2">
      <c r="B120" s="74" t="s">
        <v>85</v>
      </c>
      <c r="C120" s="75">
        <v>112</v>
      </c>
      <c r="D120" s="76">
        <v>250</v>
      </c>
      <c r="E120" s="77">
        <v>77</v>
      </c>
      <c r="F120" s="77">
        <v>79</v>
      </c>
      <c r="G120" s="29">
        <v>92</v>
      </c>
      <c r="H120" s="29">
        <v>224</v>
      </c>
      <c r="I120" s="78">
        <v>47</v>
      </c>
      <c r="J120" s="78">
        <v>67</v>
      </c>
      <c r="K120" s="76">
        <v>104</v>
      </c>
      <c r="L120" s="16">
        <v>232</v>
      </c>
      <c r="M120" s="16">
        <v>64</v>
      </c>
      <c r="N120" s="204">
        <v>74</v>
      </c>
      <c r="O120" s="204">
        <v>100</v>
      </c>
      <c r="P120" s="204">
        <v>266</v>
      </c>
      <c r="Q120" s="204">
        <v>73</v>
      </c>
    </row>
  </sheetData>
  <mergeCells count="189">
    <mergeCell ref="H78:H79"/>
    <mergeCell ref="H86:H87"/>
    <mergeCell ref="I61:I62"/>
    <mergeCell ref="I64:I65"/>
    <mergeCell ref="C106:C107"/>
    <mergeCell ref="D106:D107"/>
    <mergeCell ref="E106:E107"/>
    <mergeCell ref="F106:F107"/>
    <mergeCell ref="G106:G107"/>
    <mergeCell ref="H106:H107"/>
    <mergeCell ref="C103:C104"/>
    <mergeCell ref="D103:D104"/>
    <mergeCell ref="E103:E104"/>
    <mergeCell ref="F103:F104"/>
    <mergeCell ref="G103:G104"/>
    <mergeCell ref="H103:H104"/>
    <mergeCell ref="C98:C99"/>
    <mergeCell ref="D98:D99"/>
    <mergeCell ref="E98:E99"/>
    <mergeCell ref="F98:F99"/>
    <mergeCell ref="G98:G99"/>
    <mergeCell ref="H98:H99"/>
    <mergeCell ref="C92:C93"/>
    <mergeCell ref="D92:D93"/>
    <mergeCell ref="E92:E93"/>
    <mergeCell ref="F92:F93"/>
    <mergeCell ref="G92:G93"/>
    <mergeCell ref="H92:H93"/>
    <mergeCell ref="C89:C90"/>
    <mergeCell ref="D89:D90"/>
    <mergeCell ref="E89:E90"/>
    <mergeCell ref="F89:F90"/>
    <mergeCell ref="G89:G90"/>
    <mergeCell ref="H89:H90"/>
    <mergeCell ref="C78:C79"/>
    <mergeCell ref="D78:D79"/>
    <mergeCell ref="E78:E79"/>
    <mergeCell ref="F78:F79"/>
    <mergeCell ref="G78:G79"/>
    <mergeCell ref="C86:C87"/>
    <mergeCell ref="D86:D87"/>
    <mergeCell ref="E86:E87"/>
    <mergeCell ref="F86:F87"/>
    <mergeCell ref="G86:G87"/>
    <mergeCell ref="C70:C71"/>
    <mergeCell ref="D70:D71"/>
    <mergeCell ref="E70:E71"/>
    <mergeCell ref="F70:F71"/>
    <mergeCell ref="G70:G71"/>
    <mergeCell ref="H70:H71"/>
    <mergeCell ref="C75:C76"/>
    <mergeCell ref="D75:D76"/>
    <mergeCell ref="E75:E76"/>
    <mergeCell ref="F75:F76"/>
    <mergeCell ref="G75:G76"/>
    <mergeCell ref="H75:H76"/>
    <mergeCell ref="C61:C62"/>
    <mergeCell ref="D61:D62"/>
    <mergeCell ref="E61:E62"/>
    <mergeCell ref="F61:F62"/>
    <mergeCell ref="G61:G62"/>
    <mergeCell ref="H61:H62"/>
    <mergeCell ref="C64:C65"/>
    <mergeCell ref="D64:D65"/>
    <mergeCell ref="E64:E65"/>
    <mergeCell ref="F64:F65"/>
    <mergeCell ref="G64:G65"/>
    <mergeCell ref="H64:H65"/>
    <mergeCell ref="F49:F50"/>
    <mergeCell ref="G49:G50"/>
    <mergeCell ref="C6:C7"/>
    <mergeCell ref="D6:D7"/>
    <mergeCell ref="E6:E7"/>
    <mergeCell ref="F6:F7"/>
    <mergeCell ref="G6:G7"/>
    <mergeCell ref="C15:C16"/>
    <mergeCell ref="D15:D16"/>
    <mergeCell ref="C9:C10"/>
    <mergeCell ref="D9:D10"/>
    <mergeCell ref="E9:E10"/>
    <mergeCell ref="F9:F10"/>
    <mergeCell ref="G9:G10"/>
    <mergeCell ref="E15:E16"/>
    <mergeCell ref="F15:F16"/>
    <mergeCell ref="G15:G16"/>
    <mergeCell ref="C20:C21"/>
    <mergeCell ref="D20:D21"/>
    <mergeCell ref="E20:E21"/>
    <mergeCell ref="F20:F21"/>
    <mergeCell ref="G20:G21"/>
    <mergeCell ref="E29:E30"/>
    <mergeCell ref="F29:F30"/>
    <mergeCell ref="G29:G30"/>
    <mergeCell ref="H29:H30"/>
    <mergeCell ref="I29:I30"/>
    <mergeCell ref="E32:E33"/>
    <mergeCell ref="F32:F33"/>
    <mergeCell ref="G32:G33"/>
    <mergeCell ref="H49:H50"/>
    <mergeCell ref="I49:I50"/>
    <mergeCell ref="E35:E36"/>
    <mergeCell ref="F35:F36"/>
    <mergeCell ref="G35:G36"/>
    <mergeCell ref="H35:H36"/>
    <mergeCell ref="I35:I36"/>
    <mergeCell ref="E41:E42"/>
    <mergeCell ref="F41:F42"/>
    <mergeCell ref="G41:G42"/>
    <mergeCell ref="E46:E47"/>
    <mergeCell ref="F46:F47"/>
    <mergeCell ref="G46:G47"/>
    <mergeCell ref="H46:H47"/>
    <mergeCell ref="I46:I47"/>
    <mergeCell ref="E49:E50"/>
    <mergeCell ref="H32:H33"/>
    <mergeCell ref="I32:I33"/>
    <mergeCell ref="I9:I10"/>
    <mergeCell ref="I15:I16"/>
    <mergeCell ref="I20:I21"/>
    <mergeCell ref="I6:I7"/>
    <mergeCell ref="H41:H42"/>
    <mergeCell ref="I41:I42"/>
    <mergeCell ref="H6:H7"/>
    <mergeCell ref="H9:H10"/>
    <mergeCell ref="H15:H16"/>
    <mergeCell ref="H20:H21"/>
    <mergeCell ref="I106:I107"/>
    <mergeCell ref="I70:I71"/>
    <mergeCell ref="I75:I76"/>
    <mergeCell ref="I78:I79"/>
    <mergeCell ref="I98:I99"/>
    <mergeCell ref="I103:I104"/>
    <mergeCell ref="I86:I87"/>
    <mergeCell ref="I89:I90"/>
    <mergeCell ref="I92:I93"/>
    <mergeCell ref="D29:D30"/>
    <mergeCell ref="D32:D33"/>
    <mergeCell ref="D35:D36"/>
    <mergeCell ref="D41:D42"/>
    <mergeCell ref="D46:D47"/>
    <mergeCell ref="D49:D50"/>
    <mergeCell ref="C29:C30"/>
    <mergeCell ref="C32:C33"/>
    <mergeCell ref="C35:C36"/>
    <mergeCell ref="C41:C42"/>
    <mergeCell ref="C46:C47"/>
    <mergeCell ref="C49:C50"/>
    <mergeCell ref="J6:J7"/>
    <mergeCell ref="J9:J10"/>
    <mergeCell ref="J15:J16"/>
    <mergeCell ref="J20:J21"/>
    <mergeCell ref="J103:J104"/>
    <mergeCell ref="J106:J107"/>
    <mergeCell ref="J35:J36"/>
    <mergeCell ref="J32:J33"/>
    <mergeCell ref="J29:J30"/>
    <mergeCell ref="J89:J90"/>
    <mergeCell ref="J86:J87"/>
    <mergeCell ref="J49:J50"/>
    <mergeCell ref="J46:J47"/>
    <mergeCell ref="J41:J42"/>
    <mergeCell ref="J78:J79"/>
    <mergeCell ref="J75:J76"/>
    <mergeCell ref="J70:J71"/>
    <mergeCell ref="J64:J65"/>
    <mergeCell ref="J61:J62"/>
    <mergeCell ref="J98:J99"/>
    <mergeCell ref="J92:J93"/>
    <mergeCell ref="K35:K36"/>
    <mergeCell ref="K41:K42"/>
    <mergeCell ref="K46:K47"/>
    <mergeCell ref="K49:K50"/>
    <mergeCell ref="K61:K62"/>
    <mergeCell ref="K64:K65"/>
    <mergeCell ref="K6:K7"/>
    <mergeCell ref="K9:K10"/>
    <mergeCell ref="K15:K16"/>
    <mergeCell ref="K20:K21"/>
    <mergeCell ref="K29:K30"/>
    <mergeCell ref="K32:K33"/>
    <mergeCell ref="K86:K87"/>
    <mergeCell ref="K89:K90"/>
    <mergeCell ref="K92:K93"/>
    <mergeCell ref="K98:K99"/>
    <mergeCell ref="K103:K104"/>
    <mergeCell ref="K106:K107"/>
    <mergeCell ref="K70:K71"/>
    <mergeCell ref="K75:K76"/>
    <mergeCell ref="K78:K79"/>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121"/>
  <sheetViews>
    <sheetView zoomScaleNormal="100" workbookViewId="0"/>
  </sheetViews>
  <sheetFormatPr defaultColWidth="9" defaultRowHeight="12.75" x14ac:dyDescent="0.2"/>
  <cols>
    <col min="1" max="1" width="9" style="9"/>
    <col min="2" max="2" width="41.75" style="9" customWidth="1"/>
    <col min="3" max="3" width="9.625" style="9" customWidth="1"/>
    <col min="4" max="4" width="9.75" style="9" customWidth="1"/>
    <col min="5" max="5" width="10" style="9" customWidth="1"/>
    <col min="6" max="16384" width="9" style="9"/>
  </cols>
  <sheetData>
    <row r="1" spans="2:17" ht="15" x14ac:dyDescent="0.2">
      <c r="B1" s="34" t="s">
        <v>96</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114" t="s">
        <v>121</v>
      </c>
      <c r="J5" s="50">
        <v>42156</v>
      </c>
      <c r="K5" s="50">
        <v>42248</v>
      </c>
      <c r="L5" s="196" t="s">
        <v>135</v>
      </c>
      <c r="M5" s="229" t="s">
        <v>140</v>
      </c>
      <c r="N5" s="230" t="s">
        <v>143</v>
      </c>
      <c r="O5" s="235" t="s">
        <v>149</v>
      </c>
      <c r="P5" s="241" t="s">
        <v>151</v>
      </c>
      <c r="Q5" s="242" t="s">
        <v>153</v>
      </c>
    </row>
    <row r="6" spans="2:17" x14ac:dyDescent="0.2">
      <c r="B6" s="51" t="s">
        <v>2</v>
      </c>
      <c r="C6" s="312">
        <v>950</v>
      </c>
      <c r="D6" s="308">
        <v>931</v>
      </c>
      <c r="E6" s="308">
        <v>815</v>
      </c>
      <c r="F6" s="299">
        <v>917</v>
      </c>
      <c r="G6" s="321">
        <v>942</v>
      </c>
      <c r="H6" s="313">
        <v>947</v>
      </c>
      <c r="I6" s="344">
        <v>839</v>
      </c>
      <c r="J6" s="344">
        <v>911</v>
      </c>
      <c r="K6" s="308">
        <v>941</v>
      </c>
      <c r="L6" s="205"/>
      <c r="M6" s="205"/>
      <c r="N6" s="205"/>
      <c r="O6" s="205"/>
      <c r="P6" s="205"/>
      <c r="Q6" s="205"/>
    </row>
    <row r="7" spans="2:17" x14ac:dyDescent="0.2">
      <c r="B7" s="52" t="s">
        <v>3</v>
      </c>
      <c r="C7" s="303"/>
      <c r="D7" s="304"/>
      <c r="E7" s="304"/>
      <c r="F7" s="300"/>
      <c r="G7" s="320"/>
      <c r="H7" s="313"/>
      <c r="I7" s="345"/>
      <c r="J7" s="345"/>
      <c r="K7" s="304"/>
      <c r="L7" s="206">
        <v>901</v>
      </c>
      <c r="M7" s="206">
        <v>840</v>
      </c>
      <c r="N7" s="206">
        <v>827</v>
      </c>
      <c r="O7" s="206">
        <v>846</v>
      </c>
      <c r="P7" s="206">
        <v>948</v>
      </c>
      <c r="Q7" s="206">
        <v>879</v>
      </c>
    </row>
    <row r="8" spans="2:17" x14ac:dyDescent="0.2">
      <c r="B8" s="52" t="s">
        <v>4</v>
      </c>
      <c r="C8" s="243">
        <v>1469</v>
      </c>
      <c r="D8" s="244">
        <v>1479</v>
      </c>
      <c r="E8" s="244">
        <v>1367</v>
      </c>
      <c r="F8" s="247">
        <v>1372</v>
      </c>
      <c r="G8" s="261">
        <v>1385</v>
      </c>
      <c r="H8" s="251">
        <v>1381</v>
      </c>
      <c r="I8" s="268">
        <v>1295</v>
      </c>
      <c r="J8" s="268">
        <v>1331</v>
      </c>
      <c r="K8" s="198">
        <v>1304</v>
      </c>
      <c r="L8" s="204">
        <v>1324</v>
      </c>
      <c r="M8" s="204">
        <v>1248</v>
      </c>
      <c r="N8" s="204">
        <v>1184</v>
      </c>
      <c r="O8" s="204">
        <v>1170</v>
      </c>
      <c r="P8" s="204">
        <v>1270</v>
      </c>
      <c r="Q8" s="204">
        <v>1194</v>
      </c>
    </row>
    <row r="9" spans="2:17" x14ac:dyDescent="0.2">
      <c r="B9" s="56" t="s">
        <v>28</v>
      </c>
      <c r="C9" s="303">
        <v>1783</v>
      </c>
      <c r="D9" s="304">
        <v>1778</v>
      </c>
      <c r="E9" s="304">
        <v>1613</v>
      </c>
      <c r="F9" s="300">
        <v>1687</v>
      </c>
      <c r="G9" s="320">
        <v>1693</v>
      </c>
      <c r="H9" s="313">
        <v>1711</v>
      </c>
      <c r="I9" s="345">
        <v>1561</v>
      </c>
      <c r="J9" s="345">
        <v>1637</v>
      </c>
      <c r="K9" s="304">
        <v>1626</v>
      </c>
      <c r="L9" s="207"/>
      <c r="M9" s="207"/>
      <c r="N9" s="207"/>
      <c r="O9" s="207"/>
      <c r="P9" s="207"/>
      <c r="Q9" s="207"/>
    </row>
    <row r="10" spans="2:17" x14ac:dyDescent="0.2">
      <c r="B10" s="52" t="s">
        <v>12</v>
      </c>
      <c r="C10" s="303"/>
      <c r="D10" s="304"/>
      <c r="E10" s="304"/>
      <c r="F10" s="300"/>
      <c r="G10" s="320"/>
      <c r="H10" s="313"/>
      <c r="I10" s="345"/>
      <c r="J10" s="345"/>
      <c r="K10" s="304"/>
      <c r="L10" s="206">
        <v>1608</v>
      </c>
      <c r="M10" s="206">
        <v>1469</v>
      </c>
      <c r="N10" s="206">
        <v>1411</v>
      </c>
      <c r="O10" s="206">
        <v>1387</v>
      </c>
      <c r="P10" s="206">
        <v>1521</v>
      </c>
      <c r="Q10" s="206">
        <v>1457</v>
      </c>
    </row>
    <row r="11" spans="2:17" x14ac:dyDescent="0.2">
      <c r="B11" s="52" t="s">
        <v>125</v>
      </c>
      <c r="C11" s="259">
        <v>339</v>
      </c>
      <c r="D11" s="262">
        <v>339</v>
      </c>
      <c r="E11" s="262">
        <v>297</v>
      </c>
      <c r="F11" s="143">
        <v>333</v>
      </c>
      <c r="G11" s="144">
        <v>352</v>
      </c>
      <c r="H11" s="251">
        <v>321</v>
      </c>
      <c r="I11" s="268">
        <v>303</v>
      </c>
      <c r="J11" s="268">
        <v>334</v>
      </c>
      <c r="K11" s="198">
        <v>354</v>
      </c>
      <c r="L11" s="204">
        <v>350</v>
      </c>
      <c r="M11" s="204">
        <v>316</v>
      </c>
      <c r="N11" s="204">
        <v>309</v>
      </c>
      <c r="O11" s="204">
        <v>331</v>
      </c>
      <c r="P11" s="204">
        <v>371</v>
      </c>
      <c r="Q11" s="204">
        <v>323</v>
      </c>
    </row>
    <row r="12" spans="2:17" x14ac:dyDescent="0.2">
      <c r="B12" s="52" t="s">
        <v>132</v>
      </c>
      <c r="C12" s="251" t="s">
        <v>154</v>
      </c>
      <c r="D12" s="251" t="s">
        <v>154</v>
      </c>
      <c r="E12" s="251" t="s">
        <v>154</v>
      </c>
      <c r="F12" s="251" t="s">
        <v>154</v>
      </c>
      <c r="G12" s="251" t="s">
        <v>154</v>
      </c>
      <c r="H12" s="251" t="s">
        <v>154</v>
      </c>
      <c r="I12" s="268" t="s">
        <v>154</v>
      </c>
      <c r="J12" s="268" t="s">
        <v>154</v>
      </c>
      <c r="K12" s="198">
        <v>7</v>
      </c>
      <c r="L12" s="16">
        <v>6</v>
      </c>
      <c r="M12" s="16">
        <v>15</v>
      </c>
      <c r="N12" s="204">
        <v>13</v>
      </c>
      <c r="O12" s="204">
        <v>11</v>
      </c>
      <c r="P12" s="204">
        <v>10</v>
      </c>
      <c r="Q12" s="204">
        <v>6</v>
      </c>
    </row>
    <row r="13" spans="2:17" x14ac:dyDescent="0.2">
      <c r="B13" s="52" t="s">
        <v>31</v>
      </c>
      <c r="C13" s="260">
        <v>249</v>
      </c>
      <c r="D13" s="111">
        <v>248</v>
      </c>
      <c r="E13" s="111">
        <v>230</v>
      </c>
      <c r="F13" s="159">
        <v>224</v>
      </c>
      <c r="G13" s="160">
        <v>235</v>
      </c>
      <c r="H13" s="147">
        <v>250</v>
      </c>
      <c r="I13" s="268">
        <v>224</v>
      </c>
      <c r="J13" s="268">
        <v>221</v>
      </c>
      <c r="K13" s="198">
        <v>213</v>
      </c>
      <c r="L13" s="16">
        <v>215</v>
      </c>
      <c r="M13" s="16">
        <v>247</v>
      </c>
      <c r="N13" s="204">
        <v>238</v>
      </c>
      <c r="O13" s="204">
        <v>236</v>
      </c>
      <c r="P13" s="204">
        <v>260</v>
      </c>
      <c r="Q13" s="204">
        <v>234</v>
      </c>
    </row>
    <row r="14" spans="2:17" x14ac:dyDescent="0.2">
      <c r="B14" s="52" t="s">
        <v>42</v>
      </c>
      <c r="C14" s="251" t="s">
        <v>154</v>
      </c>
      <c r="D14" s="251" t="s">
        <v>154</v>
      </c>
      <c r="E14" s="251" t="s">
        <v>154</v>
      </c>
      <c r="F14" s="251" t="s">
        <v>154</v>
      </c>
      <c r="G14" s="251" t="s">
        <v>154</v>
      </c>
      <c r="H14" s="251" t="s">
        <v>154</v>
      </c>
      <c r="I14" s="251" t="s">
        <v>154</v>
      </c>
      <c r="J14" s="251" t="s">
        <v>154</v>
      </c>
      <c r="K14" s="198">
        <v>45</v>
      </c>
      <c r="L14" s="16">
        <v>46</v>
      </c>
      <c r="M14" s="16">
        <v>41</v>
      </c>
      <c r="N14" s="204">
        <v>40</v>
      </c>
      <c r="O14" s="204">
        <v>51</v>
      </c>
      <c r="P14" s="204">
        <v>56</v>
      </c>
      <c r="Q14" s="204">
        <v>53</v>
      </c>
    </row>
    <row r="15" spans="2:17" x14ac:dyDescent="0.2">
      <c r="B15" s="56" t="s">
        <v>29</v>
      </c>
      <c r="C15" s="312">
        <v>322</v>
      </c>
      <c r="D15" s="308">
        <v>338</v>
      </c>
      <c r="E15" s="308">
        <v>269</v>
      </c>
      <c r="F15" s="346">
        <v>315</v>
      </c>
      <c r="G15" s="331">
        <v>308</v>
      </c>
      <c r="H15" s="347">
        <v>312</v>
      </c>
      <c r="I15" s="345">
        <v>276</v>
      </c>
      <c r="J15" s="345">
        <v>278</v>
      </c>
      <c r="K15" s="304">
        <v>318</v>
      </c>
      <c r="L15" s="207"/>
      <c r="M15" s="207"/>
      <c r="N15" s="207"/>
      <c r="O15" s="207"/>
      <c r="P15" s="207"/>
      <c r="Q15" s="207"/>
    </row>
    <row r="16" spans="2:17" x14ac:dyDescent="0.2">
      <c r="B16" s="52" t="s">
        <v>5</v>
      </c>
      <c r="C16" s="303"/>
      <c r="D16" s="304"/>
      <c r="E16" s="304"/>
      <c r="F16" s="300"/>
      <c r="G16" s="320"/>
      <c r="H16" s="313"/>
      <c r="I16" s="345"/>
      <c r="J16" s="345"/>
      <c r="K16" s="304"/>
      <c r="L16" s="206">
        <v>291</v>
      </c>
      <c r="M16" s="206">
        <v>275</v>
      </c>
      <c r="N16" s="206">
        <v>241</v>
      </c>
      <c r="O16" s="206">
        <v>223</v>
      </c>
      <c r="P16" s="206">
        <v>282</v>
      </c>
      <c r="Q16" s="206">
        <v>251</v>
      </c>
    </row>
    <row r="17" spans="2:17" x14ac:dyDescent="0.2">
      <c r="B17" s="52" t="s">
        <v>6</v>
      </c>
      <c r="C17" s="243">
        <v>657</v>
      </c>
      <c r="D17" s="244">
        <v>636</v>
      </c>
      <c r="E17" s="244">
        <v>574</v>
      </c>
      <c r="F17" s="247">
        <v>592</v>
      </c>
      <c r="G17" s="261">
        <v>616</v>
      </c>
      <c r="H17" s="251">
        <v>632</v>
      </c>
      <c r="I17" s="268">
        <v>567</v>
      </c>
      <c r="J17" s="268">
        <v>620</v>
      </c>
      <c r="K17" s="198">
        <v>628</v>
      </c>
      <c r="L17" s="204">
        <v>647</v>
      </c>
      <c r="M17" s="204">
        <v>597</v>
      </c>
      <c r="N17" s="204">
        <v>592</v>
      </c>
      <c r="O17" s="16">
        <v>568</v>
      </c>
      <c r="P17" s="16">
        <v>639</v>
      </c>
      <c r="Q17" s="16">
        <v>605</v>
      </c>
    </row>
    <row r="18" spans="2:17" x14ac:dyDescent="0.2">
      <c r="B18" s="52" t="s">
        <v>7</v>
      </c>
      <c r="C18" s="243">
        <v>887</v>
      </c>
      <c r="D18" s="244">
        <v>878</v>
      </c>
      <c r="E18" s="244">
        <v>802</v>
      </c>
      <c r="F18" s="247">
        <v>828</v>
      </c>
      <c r="G18" s="261">
        <v>846</v>
      </c>
      <c r="H18" s="251">
        <v>836</v>
      </c>
      <c r="I18" s="268">
        <v>772</v>
      </c>
      <c r="J18" s="268">
        <v>792</v>
      </c>
      <c r="K18" s="198">
        <v>758</v>
      </c>
      <c r="L18" s="204">
        <v>753</v>
      </c>
      <c r="M18" s="204">
        <v>700</v>
      </c>
      <c r="N18" s="204">
        <v>669</v>
      </c>
      <c r="O18" s="206">
        <v>702</v>
      </c>
      <c r="P18" s="206">
        <v>756</v>
      </c>
      <c r="Q18" s="206">
        <v>702</v>
      </c>
    </row>
    <row r="19" spans="2:17" x14ac:dyDescent="0.2">
      <c r="B19" s="52" t="s">
        <v>8</v>
      </c>
      <c r="C19" s="243">
        <v>553</v>
      </c>
      <c r="D19" s="244">
        <v>558</v>
      </c>
      <c r="E19" s="244">
        <v>537</v>
      </c>
      <c r="F19" s="247">
        <v>554</v>
      </c>
      <c r="G19" s="261">
        <v>557</v>
      </c>
      <c r="H19" s="251">
        <v>548</v>
      </c>
      <c r="I19" s="268">
        <v>519</v>
      </c>
      <c r="J19" s="268">
        <v>552</v>
      </c>
      <c r="K19" s="198">
        <v>541</v>
      </c>
      <c r="L19" s="204">
        <v>534</v>
      </c>
      <c r="M19" s="204">
        <v>516</v>
      </c>
      <c r="N19" s="204">
        <v>509</v>
      </c>
      <c r="O19" s="204">
        <v>523</v>
      </c>
      <c r="P19" s="204">
        <v>541</v>
      </c>
      <c r="Q19" s="204">
        <v>515</v>
      </c>
    </row>
    <row r="20" spans="2:17" x14ac:dyDescent="0.2">
      <c r="B20" s="56" t="s">
        <v>30</v>
      </c>
      <c r="C20" s="303">
        <v>716</v>
      </c>
      <c r="D20" s="304">
        <v>703</v>
      </c>
      <c r="E20" s="304">
        <v>533</v>
      </c>
      <c r="F20" s="300">
        <v>655</v>
      </c>
      <c r="G20" s="320">
        <v>666</v>
      </c>
      <c r="H20" s="313">
        <v>688</v>
      </c>
      <c r="I20" s="345">
        <v>521</v>
      </c>
      <c r="J20" s="345">
        <v>589</v>
      </c>
      <c r="K20" s="304">
        <v>639</v>
      </c>
      <c r="L20" s="207"/>
      <c r="M20" s="207"/>
      <c r="N20" s="207"/>
      <c r="O20" s="207"/>
      <c r="P20" s="207"/>
      <c r="Q20" s="207"/>
    </row>
    <row r="21" spans="2:17" x14ac:dyDescent="0.2">
      <c r="B21" s="52" t="s">
        <v>24</v>
      </c>
      <c r="C21" s="303"/>
      <c r="D21" s="304"/>
      <c r="E21" s="304"/>
      <c r="F21" s="300"/>
      <c r="G21" s="320"/>
      <c r="H21" s="313"/>
      <c r="I21" s="345"/>
      <c r="J21" s="345"/>
      <c r="K21" s="304"/>
      <c r="L21" s="206">
        <v>655</v>
      </c>
      <c r="M21" s="206">
        <v>563</v>
      </c>
      <c r="N21" s="206">
        <v>545</v>
      </c>
      <c r="O21" s="206">
        <v>559</v>
      </c>
      <c r="P21" s="206">
        <v>653</v>
      </c>
      <c r="Q21" s="206">
        <v>545</v>
      </c>
    </row>
    <row r="22" spans="2:17" x14ac:dyDescent="0.2">
      <c r="B22" s="52" t="s">
        <v>9</v>
      </c>
      <c r="C22" s="259">
        <v>1703</v>
      </c>
      <c r="D22" s="262">
        <v>1707</v>
      </c>
      <c r="E22" s="262">
        <v>1649</v>
      </c>
      <c r="F22" s="247">
        <v>1634</v>
      </c>
      <c r="G22" s="261">
        <v>1661</v>
      </c>
      <c r="H22" s="251">
        <v>1640</v>
      </c>
      <c r="I22" s="268">
        <v>1613</v>
      </c>
      <c r="J22" s="268">
        <v>1653</v>
      </c>
      <c r="K22" s="198">
        <v>1606</v>
      </c>
      <c r="L22" s="204">
        <v>1570</v>
      </c>
      <c r="M22" s="204">
        <v>1525</v>
      </c>
      <c r="N22" s="204">
        <v>1466</v>
      </c>
      <c r="O22" s="204">
        <v>1457</v>
      </c>
      <c r="P22" s="204">
        <v>1565</v>
      </c>
      <c r="Q22" s="204">
        <v>1528</v>
      </c>
    </row>
    <row r="23" spans="2:17" x14ac:dyDescent="0.2">
      <c r="B23" s="60" t="s">
        <v>81</v>
      </c>
      <c r="C23" s="61">
        <v>2419</v>
      </c>
      <c r="D23" s="62">
        <v>2410</v>
      </c>
      <c r="E23" s="62">
        <v>2182</v>
      </c>
      <c r="F23" s="42">
        <v>2289</v>
      </c>
      <c r="G23" s="101">
        <v>2327</v>
      </c>
      <c r="H23" s="31">
        <v>2328</v>
      </c>
      <c r="I23" s="100">
        <v>2134</v>
      </c>
      <c r="J23" s="100">
        <v>2242</v>
      </c>
      <c r="K23" s="62">
        <v>2245</v>
      </c>
      <c r="L23" s="211">
        <v>2225</v>
      </c>
      <c r="M23" s="211">
        <v>2088</v>
      </c>
      <c r="N23" s="211">
        <v>2011</v>
      </c>
      <c r="O23" s="215">
        <v>2016</v>
      </c>
      <c r="P23" s="215">
        <v>2218</v>
      </c>
      <c r="Q23" s="215">
        <v>2073</v>
      </c>
    </row>
    <row r="26" spans="2:17" ht="15" x14ac:dyDescent="0.2">
      <c r="B26" s="34" t="s">
        <v>114</v>
      </c>
    </row>
    <row r="28" spans="2:17" x14ac:dyDescent="0.2">
      <c r="B28" s="231" t="s">
        <v>146</v>
      </c>
      <c r="C28" s="49">
        <v>41518</v>
      </c>
      <c r="D28" s="49">
        <v>41609</v>
      </c>
      <c r="E28" s="49">
        <v>41699</v>
      </c>
      <c r="F28" s="49">
        <v>41791</v>
      </c>
      <c r="G28" s="50">
        <v>41883</v>
      </c>
      <c r="H28" s="66" t="s">
        <v>119</v>
      </c>
      <c r="I28" s="114" t="s">
        <v>121</v>
      </c>
      <c r="J28" s="114" t="s">
        <v>123</v>
      </c>
      <c r="K28" s="114" t="s">
        <v>128</v>
      </c>
      <c r="L28" s="66" t="s">
        <v>135</v>
      </c>
      <c r="M28" s="229" t="s">
        <v>140</v>
      </c>
      <c r="N28" s="230" t="s">
        <v>143</v>
      </c>
      <c r="O28" s="235" t="s">
        <v>149</v>
      </c>
      <c r="P28" s="241" t="s">
        <v>151</v>
      </c>
      <c r="Q28" s="242" t="s">
        <v>153</v>
      </c>
    </row>
    <row r="29" spans="2:17" x14ac:dyDescent="0.2">
      <c r="B29" s="68" t="s">
        <v>67</v>
      </c>
      <c r="C29" s="312">
        <v>546</v>
      </c>
      <c r="D29" s="308">
        <v>479</v>
      </c>
      <c r="E29" s="308">
        <v>374</v>
      </c>
      <c r="F29" s="311">
        <v>505</v>
      </c>
      <c r="G29" s="297">
        <v>548</v>
      </c>
      <c r="H29" s="299">
        <v>547</v>
      </c>
      <c r="I29" s="331">
        <v>437</v>
      </c>
      <c r="J29" s="331">
        <v>487</v>
      </c>
      <c r="K29" s="326">
        <v>522</v>
      </c>
      <c r="L29" s="274"/>
      <c r="M29" s="274"/>
      <c r="N29" s="274"/>
      <c r="O29" s="274"/>
      <c r="P29" s="274"/>
      <c r="Q29" s="274"/>
    </row>
    <row r="30" spans="2:17" x14ac:dyDescent="0.2">
      <c r="B30" s="69" t="s">
        <v>14</v>
      </c>
      <c r="C30" s="303"/>
      <c r="D30" s="304"/>
      <c r="E30" s="304"/>
      <c r="F30" s="305"/>
      <c r="G30" s="298"/>
      <c r="H30" s="300"/>
      <c r="I30" s="320"/>
      <c r="J30" s="320"/>
      <c r="K30" s="318"/>
      <c r="L30" s="155">
        <v>476</v>
      </c>
      <c r="M30" s="155">
        <v>419</v>
      </c>
      <c r="N30" s="155">
        <v>413</v>
      </c>
      <c r="O30" s="155">
        <v>429</v>
      </c>
      <c r="P30" s="155">
        <v>462</v>
      </c>
      <c r="Q30" s="155">
        <v>390</v>
      </c>
    </row>
    <row r="31" spans="2:17" x14ac:dyDescent="0.2">
      <c r="B31" s="69" t="s">
        <v>43</v>
      </c>
      <c r="C31" s="243">
        <v>507</v>
      </c>
      <c r="D31" s="244">
        <v>493</v>
      </c>
      <c r="E31" s="244">
        <v>471</v>
      </c>
      <c r="F31" s="245">
        <v>477</v>
      </c>
      <c r="G31" s="246">
        <v>475</v>
      </c>
      <c r="H31" s="247">
        <v>451</v>
      </c>
      <c r="I31" s="261">
        <v>439</v>
      </c>
      <c r="J31" s="261">
        <v>498</v>
      </c>
      <c r="K31" s="263">
        <v>478</v>
      </c>
      <c r="L31" s="251">
        <v>479</v>
      </c>
      <c r="M31" s="251">
        <v>464</v>
      </c>
      <c r="N31" s="251">
        <v>474</v>
      </c>
      <c r="O31" s="251">
        <v>498</v>
      </c>
      <c r="P31" s="251">
        <v>567</v>
      </c>
      <c r="Q31" s="251">
        <v>565</v>
      </c>
    </row>
    <row r="32" spans="2:17" x14ac:dyDescent="0.2">
      <c r="B32" s="71" t="s">
        <v>2</v>
      </c>
      <c r="C32" s="303">
        <v>547</v>
      </c>
      <c r="D32" s="304">
        <v>487</v>
      </c>
      <c r="E32" s="304">
        <v>410</v>
      </c>
      <c r="F32" s="305">
        <v>515</v>
      </c>
      <c r="G32" s="298">
        <v>538</v>
      </c>
      <c r="H32" s="300">
        <v>529</v>
      </c>
      <c r="I32" s="320">
        <v>454</v>
      </c>
      <c r="J32" s="320">
        <v>528</v>
      </c>
      <c r="K32" s="318">
        <v>552</v>
      </c>
      <c r="L32" s="275"/>
      <c r="M32" s="275"/>
      <c r="N32" s="275"/>
      <c r="O32" s="275"/>
      <c r="P32" s="275"/>
      <c r="Q32" s="275"/>
    </row>
    <row r="33" spans="2:17" x14ac:dyDescent="0.2">
      <c r="B33" s="69" t="s">
        <v>3</v>
      </c>
      <c r="C33" s="303"/>
      <c r="D33" s="304"/>
      <c r="E33" s="304"/>
      <c r="F33" s="305"/>
      <c r="G33" s="298"/>
      <c r="H33" s="300"/>
      <c r="I33" s="320"/>
      <c r="J33" s="320"/>
      <c r="K33" s="318"/>
      <c r="L33" s="155">
        <v>498</v>
      </c>
      <c r="M33" s="155">
        <v>454</v>
      </c>
      <c r="N33" s="155">
        <v>465</v>
      </c>
      <c r="O33" s="275">
        <v>480</v>
      </c>
      <c r="P33" s="275">
        <v>565</v>
      </c>
      <c r="Q33" s="275">
        <v>516</v>
      </c>
    </row>
    <row r="34" spans="2:17" x14ac:dyDescent="0.2">
      <c r="B34" s="69" t="s">
        <v>4</v>
      </c>
      <c r="C34" s="243">
        <v>506</v>
      </c>
      <c r="D34" s="244">
        <v>485</v>
      </c>
      <c r="E34" s="244">
        <v>435</v>
      </c>
      <c r="F34" s="245">
        <v>467</v>
      </c>
      <c r="G34" s="246">
        <v>485</v>
      </c>
      <c r="H34" s="247">
        <v>469</v>
      </c>
      <c r="I34" s="261">
        <v>422</v>
      </c>
      <c r="J34" s="261">
        <v>457</v>
      </c>
      <c r="K34" s="263">
        <v>448</v>
      </c>
      <c r="L34" s="251">
        <v>457</v>
      </c>
      <c r="M34" s="251">
        <v>429</v>
      </c>
      <c r="N34" s="251">
        <v>422</v>
      </c>
      <c r="O34" s="251">
        <v>447</v>
      </c>
      <c r="P34" s="251">
        <v>464</v>
      </c>
      <c r="Q34" s="251">
        <v>439</v>
      </c>
    </row>
    <row r="35" spans="2:17" x14ac:dyDescent="0.2">
      <c r="B35" s="71" t="s">
        <v>28</v>
      </c>
      <c r="C35" s="303">
        <v>796</v>
      </c>
      <c r="D35" s="304">
        <v>739</v>
      </c>
      <c r="E35" s="304">
        <v>647</v>
      </c>
      <c r="F35" s="305">
        <v>740</v>
      </c>
      <c r="G35" s="298">
        <v>752</v>
      </c>
      <c r="H35" s="300">
        <v>746</v>
      </c>
      <c r="I35" s="320">
        <v>649</v>
      </c>
      <c r="J35" s="320">
        <v>725</v>
      </c>
      <c r="K35" s="318">
        <v>733</v>
      </c>
      <c r="L35" s="275"/>
      <c r="M35" s="275"/>
      <c r="N35" s="275"/>
      <c r="O35" s="275"/>
      <c r="P35" s="275"/>
      <c r="Q35" s="275"/>
    </row>
    <row r="36" spans="2:17" x14ac:dyDescent="0.2">
      <c r="B36" s="69" t="s">
        <v>12</v>
      </c>
      <c r="C36" s="303"/>
      <c r="D36" s="304"/>
      <c r="E36" s="304"/>
      <c r="F36" s="305"/>
      <c r="G36" s="298"/>
      <c r="H36" s="300"/>
      <c r="I36" s="320"/>
      <c r="J36" s="320"/>
      <c r="K36" s="318"/>
      <c r="L36" s="155">
        <v>693</v>
      </c>
      <c r="M36" s="155">
        <v>628</v>
      </c>
      <c r="N36" s="155">
        <v>616</v>
      </c>
      <c r="O36" s="155">
        <v>631</v>
      </c>
      <c r="P36" s="155">
        <v>712</v>
      </c>
      <c r="Q36" s="155">
        <v>678</v>
      </c>
    </row>
    <row r="37" spans="2:17" x14ac:dyDescent="0.2">
      <c r="B37" s="69" t="s">
        <v>125</v>
      </c>
      <c r="C37" s="259">
        <v>144</v>
      </c>
      <c r="D37" s="262">
        <v>125</v>
      </c>
      <c r="E37" s="262">
        <v>107</v>
      </c>
      <c r="F37" s="254">
        <v>151</v>
      </c>
      <c r="G37" s="112">
        <v>166</v>
      </c>
      <c r="H37" s="247">
        <v>145</v>
      </c>
      <c r="I37" s="261">
        <v>127</v>
      </c>
      <c r="J37" s="261">
        <v>149</v>
      </c>
      <c r="K37" s="263">
        <v>165</v>
      </c>
      <c r="L37" s="251">
        <v>161</v>
      </c>
      <c r="M37" s="251">
        <v>132</v>
      </c>
      <c r="N37" s="251">
        <v>139</v>
      </c>
      <c r="O37" s="273">
        <v>157</v>
      </c>
      <c r="P37" s="273">
        <v>175</v>
      </c>
      <c r="Q37" s="273">
        <v>144</v>
      </c>
    </row>
    <row r="38" spans="2:17" x14ac:dyDescent="0.2">
      <c r="B38" s="52" t="s">
        <v>132</v>
      </c>
      <c r="C38" s="251" t="s">
        <v>154</v>
      </c>
      <c r="D38" s="251" t="s">
        <v>154</v>
      </c>
      <c r="E38" s="251" t="s">
        <v>154</v>
      </c>
      <c r="F38" s="251" t="s">
        <v>154</v>
      </c>
      <c r="G38" s="251" t="s">
        <v>154</v>
      </c>
      <c r="H38" s="247" t="s">
        <v>154</v>
      </c>
      <c r="I38" s="261">
        <v>0</v>
      </c>
      <c r="J38" s="261" t="s">
        <v>154</v>
      </c>
      <c r="K38" s="263" t="s">
        <v>154</v>
      </c>
      <c r="L38" s="273">
        <v>0</v>
      </c>
      <c r="M38" s="273" t="s">
        <v>154</v>
      </c>
      <c r="N38" s="251" t="s">
        <v>154</v>
      </c>
      <c r="O38" s="155" t="s">
        <v>154</v>
      </c>
      <c r="P38" s="155">
        <v>6</v>
      </c>
      <c r="Q38" s="155" t="s">
        <v>154</v>
      </c>
    </row>
    <row r="39" spans="2:17" x14ac:dyDescent="0.2">
      <c r="B39" s="69" t="s">
        <v>31</v>
      </c>
      <c r="C39" s="260">
        <v>88</v>
      </c>
      <c r="D39" s="111">
        <v>86</v>
      </c>
      <c r="E39" s="111">
        <v>73</v>
      </c>
      <c r="F39" s="155">
        <v>72</v>
      </c>
      <c r="G39" s="161">
        <v>83</v>
      </c>
      <c r="H39" s="143">
        <v>88</v>
      </c>
      <c r="I39" s="261">
        <v>79</v>
      </c>
      <c r="J39" s="261">
        <v>86</v>
      </c>
      <c r="K39" s="263">
        <v>76</v>
      </c>
      <c r="L39" s="273">
        <v>76</v>
      </c>
      <c r="M39" s="273">
        <v>98</v>
      </c>
      <c r="N39" s="251">
        <v>107</v>
      </c>
      <c r="O39" s="251">
        <v>105</v>
      </c>
      <c r="P39" s="251">
        <v>105</v>
      </c>
      <c r="Q39" s="251">
        <v>100</v>
      </c>
    </row>
    <row r="40" spans="2:17" x14ac:dyDescent="0.2">
      <c r="B40" s="156" t="s">
        <v>42</v>
      </c>
      <c r="C40" s="251" t="s">
        <v>154</v>
      </c>
      <c r="D40" s="251" t="s">
        <v>154</v>
      </c>
      <c r="E40" s="251" t="s">
        <v>154</v>
      </c>
      <c r="F40" s="251" t="s">
        <v>154</v>
      </c>
      <c r="G40" s="251" t="s">
        <v>154</v>
      </c>
      <c r="H40" s="251" t="s">
        <v>154</v>
      </c>
      <c r="I40" s="157">
        <v>21</v>
      </c>
      <c r="J40" s="157" t="s">
        <v>154</v>
      </c>
      <c r="K40" s="221" t="s">
        <v>154</v>
      </c>
      <c r="L40" s="273">
        <v>25</v>
      </c>
      <c r="M40" s="273" t="s">
        <v>154</v>
      </c>
      <c r="N40" s="273" t="s">
        <v>154</v>
      </c>
      <c r="O40" s="251" t="s">
        <v>154</v>
      </c>
      <c r="P40" s="251">
        <v>31</v>
      </c>
      <c r="Q40" s="251" t="s">
        <v>154</v>
      </c>
    </row>
    <row r="41" spans="2:17" x14ac:dyDescent="0.2">
      <c r="B41" s="71" t="s">
        <v>29</v>
      </c>
      <c r="C41" s="312">
        <v>168</v>
      </c>
      <c r="D41" s="308">
        <v>146</v>
      </c>
      <c r="E41" s="308">
        <v>114</v>
      </c>
      <c r="F41" s="348">
        <v>160</v>
      </c>
      <c r="G41" s="349">
        <v>162</v>
      </c>
      <c r="H41" s="346">
        <v>152</v>
      </c>
      <c r="I41" s="320">
        <v>131</v>
      </c>
      <c r="J41" s="320">
        <v>136</v>
      </c>
      <c r="K41" s="318">
        <v>172</v>
      </c>
      <c r="L41" s="275"/>
      <c r="M41" s="275"/>
      <c r="N41" s="275"/>
      <c r="O41" s="275"/>
      <c r="P41" s="275"/>
      <c r="Q41" s="275"/>
    </row>
    <row r="42" spans="2:17" x14ac:dyDescent="0.2">
      <c r="B42" s="69" t="s">
        <v>5</v>
      </c>
      <c r="C42" s="303"/>
      <c r="D42" s="304"/>
      <c r="E42" s="304"/>
      <c r="F42" s="305"/>
      <c r="G42" s="298"/>
      <c r="H42" s="300"/>
      <c r="I42" s="320"/>
      <c r="J42" s="320"/>
      <c r="K42" s="318"/>
      <c r="L42" s="275">
        <v>146</v>
      </c>
      <c r="M42" s="275">
        <v>143</v>
      </c>
      <c r="N42" s="155">
        <v>121</v>
      </c>
      <c r="O42" s="155">
        <v>115</v>
      </c>
      <c r="P42" s="155">
        <v>149</v>
      </c>
      <c r="Q42" s="155">
        <v>144</v>
      </c>
    </row>
    <row r="43" spans="2:17" x14ac:dyDescent="0.2">
      <c r="B43" s="69" t="s">
        <v>6</v>
      </c>
      <c r="C43" s="243">
        <v>209</v>
      </c>
      <c r="D43" s="244">
        <v>172</v>
      </c>
      <c r="E43" s="244">
        <v>157</v>
      </c>
      <c r="F43" s="245">
        <v>188</v>
      </c>
      <c r="G43" s="246">
        <v>201</v>
      </c>
      <c r="H43" s="247">
        <v>206</v>
      </c>
      <c r="I43" s="261">
        <v>159</v>
      </c>
      <c r="J43" s="261">
        <v>200</v>
      </c>
      <c r="K43" s="263">
        <v>205</v>
      </c>
      <c r="L43" s="273">
        <v>211</v>
      </c>
      <c r="M43" s="273">
        <v>192</v>
      </c>
      <c r="N43" s="251">
        <v>211</v>
      </c>
      <c r="O43" s="273">
        <v>219</v>
      </c>
      <c r="P43" s="273">
        <v>240</v>
      </c>
      <c r="Q43" s="273">
        <v>220</v>
      </c>
    </row>
    <row r="44" spans="2:17" x14ac:dyDescent="0.2">
      <c r="B44" s="69" t="s">
        <v>7</v>
      </c>
      <c r="C44" s="243">
        <v>396</v>
      </c>
      <c r="D44" s="244">
        <v>385</v>
      </c>
      <c r="E44" s="244">
        <v>316</v>
      </c>
      <c r="F44" s="245">
        <v>361</v>
      </c>
      <c r="G44" s="246">
        <v>380</v>
      </c>
      <c r="H44" s="247">
        <v>367</v>
      </c>
      <c r="I44" s="261">
        <v>332</v>
      </c>
      <c r="J44" s="261">
        <v>357</v>
      </c>
      <c r="K44" s="263">
        <v>346</v>
      </c>
      <c r="L44" s="273">
        <v>325</v>
      </c>
      <c r="M44" s="273">
        <v>290</v>
      </c>
      <c r="N44" s="251">
        <v>290</v>
      </c>
      <c r="O44" s="275">
        <v>317</v>
      </c>
      <c r="P44" s="275">
        <v>346</v>
      </c>
      <c r="Q44" s="275">
        <v>318</v>
      </c>
    </row>
    <row r="45" spans="2:17" x14ac:dyDescent="0.2">
      <c r="B45" s="69" t="s">
        <v>8</v>
      </c>
      <c r="C45" s="243">
        <v>280</v>
      </c>
      <c r="D45" s="244">
        <v>269</v>
      </c>
      <c r="E45" s="244">
        <v>258</v>
      </c>
      <c r="F45" s="245">
        <v>273</v>
      </c>
      <c r="G45" s="246">
        <v>280</v>
      </c>
      <c r="H45" s="247">
        <v>273</v>
      </c>
      <c r="I45" s="261">
        <v>254</v>
      </c>
      <c r="J45" s="261">
        <v>292</v>
      </c>
      <c r="K45" s="263">
        <v>277</v>
      </c>
      <c r="L45" s="273">
        <v>273</v>
      </c>
      <c r="M45" s="273">
        <v>258</v>
      </c>
      <c r="N45" s="251">
        <v>265</v>
      </c>
      <c r="O45" s="251">
        <v>276</v>
      </c>
      <c r="P45" s="251">
        <v>294</v>
      </c>
      <c r="Q45" s="251">
        <v>273</v>
      </c>
    </row>
    <row r="46" spans="2:17" x14ac:dyDescent="0.2">
      <c r="B46" s="71" t="s">
        <v>30</v>
      </c>
      <c r="C46" s="303">
        <v>479</v>
      </c>
      <c r="D46" s="304">
        <v>410</v>
      </c>
      <c r="E46" s="304">
        <v>311</v>
      </c>
      <c r="F46" s="305">
        <v>438</v>
      </c>
      <c r="G46" s="298">
        <v>466</v>
      </c>
      <c r="H46" s="300">
        <v>452</v>
      </c>
      <c r="I46" s="320">
        <v>328</v>
      </c>
      <c r="J46" s="320">
        <v>400</v>
      </c>
      <c r="K46" s="318">
        <v>441</v>
      </c>
      <c r="L46" s="275"/>
      <c r="M46" s="275"/>
      <c r="N46" s="275"/>
      <c r="O46" s="275"/>
      <c r="P46" s="275"/>
      <c r="Q46" s="275"/>
    </row>
    <row r="47" spans="2:17" x14ac:dyDescent="0.2">
      <c r="B47" s="69" t="s">
        <v>24</v>
      </c>
      <c r="C47" s="303"/>
      <c r="D47" s="304"/>
      <c r="E47" s="304"/>
      <c r="F47" s="305"/>
      <c r="G47" s="298"/>
      <c r="H47" s="300"/>
      <c r="I47" s="320"/>
      <c r="J47" s="320"/>
      <c r="K47" s="318"/>
      <c r="L47" s="155">
        <v>411</v>
      </c>
      <c r="M47" s="155">
        <v>365</v>
      </c>
      <c r="N47" s="155">
        <v>357</v>
      </c>
      <c r="O47" s="155">
        <v>396</v>
      </c>
      <c r="P47" s="155">
        <v>434</v>
      </c>
      <c r="Q47" s="155">
        <v>370</v>
      </c>
    </row>
    <row r="48" spans="2:17" x14ac:dyDescent="0.2">
      <c r="B48" s="69" t="s">
        <v>9</v>
      </c>
      <c r="C48" s="243">
        <v>574</v>
      </c>
      <c r="D48" s="244">
        <v>562</v>
      </c>
      <c r="E48" s="244">
        <v>534</v>
      </c>
      <c r="F48" s="245">
        <v>544</v>
      </c>
      <c r="G48" s="246">
        <v>557</v>
      </c>
      <c r="H48" s="247">
        <v>546</v>
      </c>
      <c r="I48" s="261">
        <v>548</v>
      </c>
      <c r="J48" s="261">
        <v>585</v>
      </c>
      <c r="K48" s="263">
        <v>559</v>
      </c>
      <c r="L48" s="251">
        <v>544</v>
      </c>
      <c r="M48" s="251">
        <v>518</v>
      </c>
      <c r="N48" s="251">
        <v>530</v>
      </c>
      <c r="O48" s="251">
        <v>531</v>
      </c>
      <c r="P48" s="251">
        <v>595</v>
      </c>
      <c r="Q48" s="251">
        <v>585</v>
      </c>
    </row>
    <row r="49" spans="2:17" x14ac:dyDescent="0.2">
      <c r="B49" s="71" t="s">
        <v>122</v>
      </c>
      <c r="C49" s="303">
        <v>220</v>
      </c>
      <c r="D49" s="304">
        <v>210</v>
      </c>
      <c r="E49" s="304">
        <v>209</v>
      </c>
      <c r="F49" s="305">
        <v>220</v>
      </c>
      <c r="G49" s="298">
        <v>224</v>
      </c>
      <c r="H49" s="300">
        <v>213</v>
      </c>
      <c r="I49" s="320">
        <v>217</v>
      </c>
      <c r="J49" s="320">
        <v>238</v>
      </c>
      <c r="K49" s="318">
        <v>235</v>
      </c>
      <c r="L49" s="275"/>
      <c r="M49" s="275"/>
      <c r="N49" s="275"/>
      <c r="O49" s="275"/>
      <c r="P49" s="275"/>
      <c r="Q49" s="275"/>
    </row>
    <row r="50" spans="2:17" x14ac:dyDescent="0.2">
      <c r="B50" s="69" t="s">
        <v>44</v>
      </c>
      <c r="C50" s="303"/>
      <c r="D50" s="304"/>
      <c r="E50" s="304"/>
      <c r="F50" s="305"/>
      <c r="G50" s="298"/>
      <c r="H50" s="300"/>
      <c r="I50" s="320"/>
      <c r="J50" s="320"/>
      <c r="K50" s="318"/>
      <c r="L50" s="275">
        <v>227</v>
      </c>
      <c r="M50" s="275">
        <v>232</v>
      </c>
      <c r="N50" s="155">
        <v>229</v>
      </c>
      <c r="O50" s="155">
        <v>247</v>
      </c>
      <c r="P50" s="155">
        <v>269</v>
      </c>
      <c r="Q50" s="155">
        <v>272</v>
      </c>
    </row>
    <row r="51" spans="2:17" x14ac:dyDescent="0.2">
      <c r="B51" s="69" t="s">
        <v>45</v>
      </c>
      <c r="C51" s="243">
        <v>107</v>
      </c>
      <c r="D51" s="244">
        <v>109</v>
      </c>
      <c r="E51" s="244">
        <v>109</v>
      </c>
      <c r="F51" s="245">
        <v>104</v>
      </c>
      <c r="G51" s="246">
        <v>95</v>
      </c>
      <c r="H51" s="247">
        <v>100</v>
      </c>
      <c r="I51" s="261">
        <v>96</v>
      </c>
      <c r="J51" s="261">
        <v>98</v>
      </c>
      <c r="K51" s="263">
        <v>97</v>
      </c>
      <c r="L51" s="273">
        <v>97</v>
      </c>
      <c r="M51" s="273">
        <v>95</v>
      </c>
      <c r="N51" s="251">
        <v>101</v>
      </c>
      <c r="O51" s="251">
        <v>99</v>
      </c>
      <c r="P51" s="251">
        <v>117</v>
      </c>
      <c r="Q51" s="251">
        <v>125</v>
      </c>
    </row>
    <row r="52" spans="2:17" x14ac:dyDescent="0.2">
      <c r="B52" s="69" t="s">
        <v>32</v>
      </c>
      <c r="C52" s="243">
        <v>38</v>
      </c>
      <c r="D52" s="244">
        <v>37</v>
      </c>
      <c r="E52" s="244">
        <v>29</v>
      </c>
      <c r="F52" s="245">
        <v>29</v>
      </c>
      <c r="G52" s="246">
        <v>34</v>
      </c>
      <c r="H52" s="247">
        <v>28</v>
      </c>
      <c r="I52" s="261">
        <v>28</v>
      </c>
      <c r="J52" s="261">
        <v>31</v>
      </c>
      <c r="K52" s="263">
        <v>32</v>
      </c>
      <c r="L52" s="273">
        <v>32</v>
      </c>
      <c r="M52" s="273">
        <v>25</v>
      </c>
      <c r="N52" s="251">
        <v>25</v>
      </c>
      <c r="O52" s="251">
        <v>26</v>
      </c>
      <c r="P52" s="251">
        <v>39</v>
      </c>
      <c r="Q52" s="251">
        <v>36</v>
      </c>
    </row>
    <row r="53" spans="2:17" x14ac:dyDescent="0.2">
      <c r="B53" s="69" t="s">
        <v>33</v>
      </c>
      <c r="C53" s="243" t="s">
        <v>154</v>
      </c>
      <c r="D53" s="244" t="s">
        <v>154</v>
      </c>
      <c r="E53" s="244">
        <v>15</v>
      </c>
      <c r="F53" s="245">
        <v>16</v>
      </c>
      <c r="G53" s="246">
        <v>14</v>
      </c>
      <c r="H53" s="247" t="s">
        <v>154</v>
      </c>
      <c r="I53" s="251" t="s">
        <v>154</v>
      </c>
      <c r="J53" s="251" t="s">
        <v>154</v>
      </c>
      <c r="K53" s="244" t="s">
        <v>154</v>
      </c>
      <c r="L53" s="273">
        <v>16</v>
      </c>
      <c r="M53" s="273" t="s">
        <v>154</v>
      </c>
      <c r="N53" s="251" t="s">
        <v>154</v>
      </c>
      <c r="O53" s="251" t="s">
        <v>154</v>
      </c>
      <c r="P53" s="251" t="s">
        <v>154</v>
      </c>
      <c r="Q53" s="251" t="s">
        <v>154</v>
      </c>
    </row>
    <row r="54" spans="2:17" x14ac:dyDescent="0.2">
      <c r="B54" s="69" t="s">
        <v>34</v>
      </c>
      <c r="C54" s="251" t="s">
        <v>154</v>
      </c>
      <c r="D54" s="251" t="s">
        <v>154</v>
      </c>
      <c r="E54" s="244">
        <v>7</v>
      </c>
      <c r="F54" s="245">
        <v>9</v>
      </c>
      <c r="G54" s="246">
        <v>11</v>
      </c>
      <c r="H54" s="247" t="s">
        <v>154</v>
      </c>
      <c r="I54" s="261" t="s">
        <v>154</v>
      </c>
      <c r="J54" s="261" t="s">
        <v>154</v>
      </c>
      <c r="K54" s="263" t="s">
        <v>154</v>
      </c>
      <c r="L54" s="273">
        <v>7</v>
      </c>
      <c r="M54" s="273" t="s">
        <v>154</v>
      </c>
      <c r="N54" s="273" t="s">
        <v>154</v>
      </c>
      <c r="O54" s="273" t="s">
        <v>154</v>
      </c>
      <c r="P54" s="273" t="s">
        <v>154</v>
      </c>
      <c r="Q54" s="273" t="s">
        <v>154</v>
      </c>
    </row>
    <row r="55" spans="2:17" x14ac:dyDescent="0.2">
      <c r="B55" s="69" t="s">
        <v>46</v>
      </c>
      <c r="C55" s="259">
        <v>116</v>
      </c>
      <c r="D55" s="262">
        <v>114</v>
      </c>
      <c r="E55" s="262">
        <v>102</v>
      </c>
      <c r="F55" s="245">
        <v>99</v>
      </c>
      <c r="G55" s="246">
        <v>97</v>
      </c>
      <c r="H55" s="247">
        <v>100</v>
      </c>
      <c r="I55" s="261">
        <v>87</v>
      </c>
      <c r="J55" s="261">
        <v>106</v>
      </c>
      <c r="K55" s="263">
        <v>97</v>
      </c>
      <c r="L55" s="273">
        <v>100</v>
      </c>
      <c r="M55" s="273">
        <v>94</v>
      </c>
      <c r="N55" s="251">
        <v>100</v>
      </c>
      <c r="O55" s="251">
        <v>104</v>
      </c>
      <c r="P55" s="251">
        <v>120</v>
      </c>
      <c r="Q55" s="251">
        <v>105</v>
      </c>
    </row>
    <row r="56" spans="2:17" x14ac:dyDescent="0.2">
      <c r="B56" s="72" t="s">
        <v>82</v>
      </c>
      <c r="C56" s="63">
        <v>1053</v>
      </c>
      <c r="D56" s="63">
        <v>972</v>
      </c>
      <c r="E56" s="63">
        <v>845</v>
      </c>
      <c r="F56" s="63">
        <v>982</v>
      </c>
      <c r="G56" s="64">
        <v>1023</v>
      </c>
      <c r="H56" s="42">
        <v>998</v>
      </c>
      <c r="I56" s="101">
        <v>876</v>
      </c>
      <c r="J56" s="101">
        <v>985</v>
      </c>
      <c r="K56" s="41">
        <v>1000</v>
      </c>
      <c r="L56" s="31">
        <v>955</v>
      </c>
      <c r="M56" s="31">
        <v>883</v>
      </c>
      <c r="N56" s="31">
        <v>887</v>
      </c>
      <c r="O56" s="31">
        <v>927</v>
      </c>
      <c r="P56" s="31">
        <v>1029</v>
      </c>
      <c r="Q56" s="31">
        <v>955</v>
      </c>
    </row>
    <row r="58" spans="2:17" ht="15" x14ac:dyDescent="0.2">
      <c r="B58" s="34" t="s">
        <v>115</v>
      </c>
    </row>
    <row r="60" spans="2:17" x14ac:dyDescent="0.2">
      <c r="B60" s="231" t="s">
        <v>146</v>
      </c>
      <c r="C60" s="49">
        <v>41518</v>
      </c>
      <c r="D60" s="49">
        <v>41609</v>
      </c>
      <c r="E60" s="49">
        <v>41699</v>
      </c>
      <c r="F60" s="49">
        <v>41791</v>
      </c>
      <c r="G60" s="50">
        <v>41883</v>
      </c>
      <c r="H60" s="185" t="s">
        <v>119</v>
      </c>
      <c r="I60" s="114" t="s">
        <v>121</v>
      </c>
      <c r="J60" s="114" t="s">
        <v>123</v>
      </c>
      <c r="K60" s="114" t="s">
        <v>128</v>
      </c>
      <c r="L60" s="196" t="s">
        <v>135</v>
      </c>
      <c r="M60" s="229" t="s">
        <v>140</v>
      </c>
      <c r="N60" s="230" t="s">
        <v>143</v>
      </c>
      <c r="O60" s="235" t="s">
        <v>149</v>
      </c>
      <c r="P60" s="241" t="s">
        <v>151</v>
      </c>
      <c r="Q60" s="242" t="s">
        <v>153</v>
      </c>
    </row>
    <row r="61" spans="2:17" x14ac:dyDescent="0.2">
      <c r="B61" s="51" t="s">
        <v>2</v>
      </c>
      <c r="C61" s="351">
        <v>59</v>
      </c>
      <c r="D61" s="308">
        <v>66</v>
      </c>
      <c r="E61" s="308">
        <v>66</v>
      </c>
      <c r="F61" s="311">
        <v>65</v>
      </c>
      <c r="G61" s="297">
        <v>67</v>
      </c>
      <c r="H61" s="313">
        <v>64</v>
      </c>
      <c r="I61" s="344">
        <v>64</v>
      </c>
      <c r="J61" s="344">
        <v>60</v>
      </c>
      <c r="K61" s="308">
        <v>67</v>
      </c>
      <c r="L61" s="274"/>
      <c r="M61" s="274"/>
      <c r="N61" s="274"/>
      <c r="O61" s="274"/>
      <c r="P61" s="274"/>
      <c r="Q61" s="274"/>
    </row>
    <row r="62" spans="2:17" x14ac:dyDescent="0.2">
      <c r="B62" s="52" t="s">
        <v>3</v>
      </c>
      <c r="C62" s="350"/>
      <c r="D62" s="304"/>
      <c r="E62" s="304"/>
      <c r="F62" s="305"/>
      <c r="G62" s="298"/>
      <c r="H62" s="313"/>
      <c r="I62" s="345"/>
      <c r="J62" s="345"/>
      <c r="K62" s="304"/>
      <c r="L62" s="275">
        <v>62</v>
      </c>
      <c r="M62" s="275">
        <v>62</v>
      </c>
      <c r="N62" s="155">
        <v>54</v>
      </c>
      <c r="O62" s="155">
        <v>58</v>
      </c>
      <c r="P62" s="155">
        <v>63</v>
      </c>
      <c r="Q62" s="155">
        <v>59</v>
      </c>
    </row>
    <row r="63" spans="2:17" x14ac:dyDescent="0.2">
      <c r="B63" s="52" t="s">
        <v>4</v>
      </c>
      <c r="C63" s="264">
        <v>621</v>
      </c>
      <c r="D63" s="244">
        <v>614</v>
      </c>
      <c r="E63" s="244">
        <v>575</v>
      </c>
      <c r="F63" s="245">
        <v>548</v>
      </c>
      <c r="G63" s="246">
        <v>558</v>
      </c>
      <c r="H63" s="251">
        <v>551</v>
      </c>
      <c r="I63" s="268">
        <v>534</v>
      </c>
      <c r="J63" s="268">
        <v>547</v>
      </c>
      <c r="K63" s="244">
        <v>521</v>
      </c>
      <c r="L63" s="273">
        <v>527</v>
      </c>
      <c r="M63" s="273">
        <v>512</v>
      </c>
      <c r="N63" s="251">
        <v>461</v>
      </c>
      <c r="O63" s="251">
        <v>429</v>
      </c>
      <c r="P63" s="251">
        <v>473</v>
      </c>
      <c r="Q63" s="251">
        <v>448</v>
      </c>
    </row>
    <row r="64" spans="2:17" x14ac:dyDescent="0.2">
      <c r="B64" s="56" t="s">
        <v>28</v>
      </c>
      <c r="C64" s="350">
        <v>485</v>
      </c>
      <c r="D64" s="304">
        <v>488</v>
      </c>
      <c r="E64" s="304">
        <v>454</v>
      </c>
      <c r="F64" s="305">
        <v>436</v>
      </c>
      <c r="G64" s="298">
        <v>441</v>
      </c>
      <c r="H64" s="313">
        <v>437</v>
      </c>
      <c r="I64" s="345">
        <v>421</v>
      </c>
      <c r="J64" s="345">
        <v>430</v>
      </c>
      <c r="K64" s="304">
        <v>414</v>
      </c>
      <c r="L64" s="275"/>
      <c r="M64" s="275"/>
      <c r="N64" s="275"/>
      <c r="O64" s="275"/>
      <c r="P64" s="275"/>
      <c r="Q64" s="275"/>
    </row>
    <row r="65" spans="2:17" x14ac:dyDescent="0.2">
      <c r="B65" s="52" t="s">
        <v>12</v>
      </c>
      <c r="C65" s="350"/>
      <c r="D65" s="304"/>
      <c r="E65" s="304"/>
      <c r="F65" s="305"/>
      <c r="G65" s="298"/>
      <c r="H65" s="313"/>
      <c r="I65" s="345"/>
      <c r="J65" s="345"/>
      <c r="K65" s="304"/>
      <c r="L65" s="275">
        <v>411</v>
      </c>
      <c r="M65" s="275">
        <v>382</v>
      </c>
      <c r="N65" s="155">
        <v>345</v>
      </c>
      <c r="O65" s="275">
        <v>316</v>
      </c>
      <c r="P65" s="275">
        <v>346</v>
      </c>
      <c r="Q65" s="275">
        <v>335</v>
      </c>
    </row>
    <row r="66" spans="2:17" x14ac:dyDescent="0.2">
      <c r="B66" s="52" t="s">
        <v>125</v>
      </c>
      <c r="C66" s="264">
        <v>123</v>
      </c>
      <c r="D66" s="244">
        <v>125</v>
      </c>
      <c r="E66" s="244">
        <v>114</v>
      </c>
      <c r="F66" s="245">
        <v>104</v>
      </c>
      <c r="G66" s="246">
        <v>110</v>
      </c>
      <c r="H66" s="251">
        <v>103</v>
      </c>
      <c r="I66" s="268">
        <v>103</v>
      </c>
      <c r="J66" s="268">
        <v>111</v>
      </c>
      <c r="K66" s="244">
        <v>106</v>
      </c>
      <c r="L66" s="273">
        <v>109</v>
      </c>
      <c r="M66" s="273">
        <v>114</v>
      </c>
      <c r="N66" s="251">
        <v>102</v>
      </c>
      <c r="O66" s="251">
        <v>100</v>
      </c>
      <c r="P66" s="251">
        <v>117</v>
      </c>
      <c r="Q66" s="251">
        <v>104</v>
      </c>
    </row>
    <row r="67" spans="2:17" x14ac:dyDescent="0.2">
      <c r="B67" s="52" t="s">
        <v>132</v>
      </c>
      <c r="C67" s="264">
        <v>0</v>
      </c>
      <c r="D67" s="264">
        <v>0</v>
      </c>
      <c r="E67" s="264" t="s">
        <v>154</v>
      </c>
      <c r="F67" s="264" t="s">
        <v>154</v>
      </c>
      <c r="G67" s="264" t="s">
        <v>154</v>
      </c>
      <c r="H67" s="251" t="s">
        <v>154</v>
      </c>
      <c r="I67" s="268" t="s">
        <v>154</v>
      </c>
      <c r="J67" s="268" t="s">
        <v>154</v>
      </c>
      <c r="K67" s="244" t="s">
        <v>154</v>
      </c>
      <c r="L67" s="273" t="s">
        <v>154</v>
      </c>
      <c r="M67" s="273">
        <v>6</v>
      </c>
      <c r="N67" s="251" t="s">
        <v>154</v>
      </c>
      <c r="O67" s="251" t="s">
        <v>154</v>
      </c>
      <c r="P67" s="251" t="s">
        <v>154</v>
      </c>
      <c r="Q67" s="251" t="s">
        <v>154</v>
      </c>
    </row>
    <row r="68" spans="2:17" x14ac:dyDescent="0.2">
      <c r="B68" s="52" t="s">
        <v>31</v>
      </c>
      <c r="C68" s="264">
        <v>64</v>
      </c>
      <c r="D68" s="244">
        <v>60</v>
      </c>
      <c r="E68" s="244">
        <v>63</v>
      </c>
      <c r="F68" s="245">
        <v>63</v>
      </c>
      <c r="G68" s="246">
        <v>62</v>
      </c>
      <c r="H68" s="251">
        <v>62</v>
      </c>
      <c r="I68" s="268">
        <v>61</v>
      </c>
      <c r="J68" s="268">
        <v>54</v>
      </c>
      <c r="K68" s="244">
        <v>58</v>
      </c>
      <c r="L68" s="273">
        <v>57</v>
      </c>
      <c r="M68" s="273">
        <v>61</v>
      </c>
      <c r="N68" s="251">
        <v>51</v>
      </c>
      <c r="O68" s="251">
        <v>54</v>
      </c>
      <c r="P68" s="251">
        <v>59</v>
      </c>
      <c r="Q68" s="251">
        <v>54</v>
      </c>
    </row>
    <row r="69" spans="2:17" x14ac:dyDescent="0.2">
      <c r="B69" s="52" t="s">
        <v>42</v>
      </c>
      <c r="C69" s="264">
        <v>8</v>
      </c>
      <c r="D69" s="244">
        <v>7</v>
      </c>
      <c r="E69" s="244" t="s">
        <v>154</v>
      </c>
      <c r="F69" s="244" t="s">
        <v>154</v>
      </c>
      <c r="G69" s="244" t="s">
        <v>154</v>
      </c>
      <c r="H69" s="244" t="s">
        <v>154</v>
      </c>
      <c r="I69" s="244" t="s">
        <v>154</v>
      </c>
      <c r="J69" s="244" t="s">
        <v>154</v>
      </c>
      <c r="K69" s="244" t="s">
        <v>154</v>
      </c>
      <c r="L69" s="244" t="s">
        <v>154</v>
      </c>
      <c r="M69" s="273">
        <v>11</v>
      </c>
      <c r="N69" s="244" t="s">
        <v>154</v>
      </c>
      <c r="O69" s="244" t="s">
        <v>154</v>
      </c>
      <c r="P69" s="244" t="s">
        <v>154</v>
      </c>
      <c r="Q69" s="244" t="s">
        <v>154</v>
      </c>
    </row>
    <row r="70" spans="2:17" x14ac:dyDescent="0.2">
      <c r="B70" s="56" t="s">
        <v>29</v>
      </c>
      <c r="C70" s="350">
        <v>96</v>
      </c>
      <c r="D70" s="304" t="s">
        <v>154</v>
      </c>
      <c r="E70" s="304">
        <v>99</v>
      </c>
      <c r="F70" s="305">
        <v>94</v>
      </c>
      <c r="G70" s="298">
        <v>89</v>
      </c>
      <c r="H70" s="313">
        <v>85</v>
      </c>
      <c r="I70" s="345">
        <v>86</v>
      </c>
      <c r="J70" s="345">
        <v>88</v>
      </c>
      <c r="K70" s="304">
        <v>83</v>
      </c>
      <c r="L70" s="275"/>
      <c r="M70" s="275"/>
      <c r="N70" s="275"/>
      <c r="O70" s="275"/>
      <c r="P70" s="275"/>
      <c r="Q70" s="275"/>
    </row>
    <row r="71" spans="2:17" x14ac:dyDescent="0.2">
      <c r="B71" s="52" t="s">
        <v>5</v>
      </c>
      <c r="C71" s="350"/>
      <c r="D71" s="304"/>
      <c r="E71" s="304"/>
      <c r="F71" s="305"/>
      <c r="G71" s="298"/>
      <c r="H71" s="313"/>
      <c r="I71" s="345"/>
      <c r="J71" s="345"/>
      <c r="K71" s="304"/>
      <c r="L71" s="275">
        <v>81</v>
      </c>
      <c r="M71" s="275" t="s">
        <v>154</v>
      </c>
      <c r="N71" s="155" t="s">
        <v>154</v>
      </c>
      <c r="O71" s="155" t="s">
        <v>154</v>
      </c>
      <c r="P71" s="155" t="s">
        <v>154</v>
      </c>
      <c r="Q71" s="155">
        <v>54</v>
      </c>
    </row>
    <row r="72" spans="2:17" x14ac:dyDescent="0.2">
      <c r="B72" s="52" t="s">
        <v>6</v>
      </c>
      <c r="C72" s="264">
        <v>336</v>
      </c>
      <c r="D72" s="244">
        <v>333</v>
      </c>
      <c r="E72" s="244">
        <v>305</v>
      </c>
      <c r="F72" s="245">
        <v>297</v>
      </c>
      <c r="G72" s="246">
        <v>307</v>
      </c>
      <c r="H72" s="251">
        <v>310</v>
      </c>
      <c r="I72" s="268">
        <v>298</v>
      </c>
      <c r="J72" s="268">
        <v>304</v>
      </c>
      <c r="K72" s="244">
        <v>308</v>
      </c>
      <c r="L72" s="273">
        <v>310</v>
      </c>
      <c r="M72" s="273">
        <v>303</v>
      </c>
      <c r="N72" s="251">
        <v>282</v>
      </c>
      <c r="O72" s="273">
        <v>258</v>
      </c>
      <c r="P72" s="273">
        <v>288</v>
      </c>
      <c r="Q72" s="273">
        <v>281</v>
      </c>
    </row>
    <row r="73" spans="2:17" x14ac:dyDescent="0.2">
      <c r="B73" s="52" t="s">
        <v>7</v>
      </c>
      <c r="C73" s="264">
        <v>241</v>
      </c>
      <c r="D73" s="244">
        <v>241</v>
      </c>
      <c r="E73" s="244">
        <v>230</v>
      </c>
      <c r="F73" s="245">
        <v>214</v>
      </c>
      <c r="G73" s="246">
        <v>219</v>
      </c>
      <c r="H73" s="251">
        <v>211</v>
      </c>
      <c r="I73" s="268">
        <v>206</v>
      </c>
      <c r="J73" s="268">
        <v>206</v>
      </c>
      <c r="K73" s="244">
        <v>190</v>
      </c>
      <c r="L73" s="273">
        <v>192</v>
      </c>
      <c r="M73" s="273">
        <v>191</v>
      </c>
      <c r="N73" s="251">
        <v>166</v>
      </c>
      <c r="O73" s="155">
        <v>165</v>
      </c>
      <c r="P73" s="155">
        <v>176</v>
      </c>
      <c r="Q73" s="155">
        <v>166</v>
      </c>
    </row>
    <row r="74" spans="2:17" x14ac:dyDescent="0.2">
      <c r="B74" s="52" t="s">
        <v>8</v>
      </c>
      <c r="C74" s="264">
        <v>7</v>
      </c>
      <c r="D74" s="244" t="s">
        <v>154</v>
      </c>
      <c r="E74" s="244">
        <v>7</v>
      </c>
      <c r="F74" s="245">
        <v>8</v>
      </c>
      <c r="G74" s="246">
        <v>10</v>
      </c>
      <c r="H74" s="251">
        <v>9</v>
      </c>
      <c r="I74" s="268">
        <v>8</v>
      </c>
      <c r="J74" s="268">
        <v>9</v>
      </c>
      <c r="K74" s="244">
        <v>7</v>
      </c>
      <c r="L74" s="273">
        <v>6</v>
      </c>
      <c r="M74" s="273" t="s">
        <v>154</v>
      </c>
      <c r="N74" s="273" t="s">
        <v>154</v>
      </c>
      <c r="O74" s="251" t="s">
        <v>154</v>
      </c>
      <c r="P74" s="251" t="s">
        <v>154</v>
      </c>
      <c r="Q74" s="251">
        <v>6</v>
      </c>
    </row>
    <row r="75" spans="2:17" x14ac:dyDescent="0.2">
      <c r="B75" s="56" t="s">
        <v>30</v>
      </c>
      <c r="C75" s="350">
        <v>164</v>
      </c>
      <c r="D75" s="304">
        <v>168</v>
      </c>
      <c r="E75" s="304">
        <v>153</v>
      </c>
      <c r="F75" s="305">
        <v>150</v>
      </c>
      <c r="G75" s="298">
        <v>153</v>
      </c>
      <c r="H75" s="313">
        <v>159</v>
      </c>
      <c r="I75" s="345">
        <v>159</v>
      </c>
      <c r="J75" s="345">
        <v>156</v>
      </c>
      <c r="K75" s="304">
        <v>152</v>
      </c>
      <c r="L75" s="275"/>
      <c r="M75" s="275"/>
      <c r="N75" s="275"/>
      <c r="O75" s="275"/>
      <c r="P75" s="275"/>
      <c r="Q75" s="275"/>
    </row>
    <row r="76" spans="2:17" x14ac:dyDescent="0.2">
      <c r="B76" s="52" t="s">
        <v>24</v>
      </c>
      <c r="C76" s="350"/>
      <c r="D76" s="304"/>
      <c r="E76" s="304"/>
      <c r="F76" s="305"/>
      <c r="G76" s="298"/>
      <c r="H76" s="313"/>
      <c r="I76" s="345"/>
      <c r="J76" s="345"/>
      <c r="K76" s="304"/>
      <c r="L76" s="275">
        <v>167</v>
      </c>
      <c r="M76" s="275">
        <v>166</v>
      </c>
      <c r="N76" s="155">
        <v>156</v>
      </c>
      <c r="O76" s="155">
        <v>129</v>
      </c>
      <c r="P76" s="155">
        <v>145</v>
      </c>
      <c r="Q76" s="155">
        <v>136</v>
      </c>
    </row>
    <row r="77" spans="2:17" x14ac:dyDescent="0.2">
      <c r="B77" s="52" t="s">
        <v>9</v>
      </c>
      <c r="C77" s="264">
        <v>516</v>
      </c>
      <c r="D77" s="244">
        <v>512</v>
      </c>
      <c r="E77" s="244">
        <v>488</v>
      </c>
      <c r="F77" s="245">
        <v>463</v>
      </c>
      <c r="G77" s="246">
        <v>472</v>
      </c>
      <c r="H77" s="251">
        <v>456</v>
      </c>
      <c r="I77" s="268">
        <v>439</v>
      </c>
      <c r="J77" s="268">
        <v>451</v>
      </c>
      <c r="K77" s="244">
        <v>436</v>
      </c>
      <c r="L77" s="273">
        <v>422</v>
      </c>
      <c r="M77" s="273">
        <v>408</v>
      </c>
      <c r="N77" s="251">
        <v>359</v>
      </c>
      <c r="O77" s="273">
        <v>358</v>
      </c>
      <c r="P77" s="273">
        <v>391</v>
      </c>
      <c r="Q77" s="273">
        <v>371</v>
      </c>
    </row>
    <row r="78" spans="2:17" x14ac:dyDescent="0.2">
      <c r="B78" s="56" t="s">
        <v>35</v>
      </c>
      <c r="C78" s="350">
        <v>269</v>
      </c>
      <c r="D78" s="304">
        <v>273</v>
      </c>
      <c r="E78" s="304">
        <v>268</v>
      </c>
      <c r="F78" s="305">
        <v>269</v>
      </c>
      <c r="G78" s="298">
        <v>263</v>
      </c>
      <c r="H78" s="313">
        <v>265</v>
      </c>
      <c r="I78" s="345">
        <v>262</v>
      </c>
      <c r="J78" s="345">
        <v>270</v>
      </c>
      <c r="K78" s="304">
        <v>258</v>
      </c>
      <c r="L78" s="275"/>
      <c r="M78" s="275"/>
      <c r="N78" s="155"/>
      <c r="O78" s="275"/>
      <c r="P78" s="275"/>
      <c r="Q78" s="275"/>
    </row>
    <row r="79" spans="2:17" x14ac:dyDescent="0.2">
      <c r="B79" s="52" t="s">
        <v>25</v>
      </c>
      <c r="C79" s="350"/>
      <c r="D79" s="304"/>
      <c r="E79" s="304"/>
      <c r="F79" s="305"/>
      <c r="G79" s="298"/>
      <c r="H79" s="313"/>
      <c r="I79" s="345"/>
      <c r="J79" s="345"/>
      <c r="K79" s="304"/>
      <c r="L79" s="275">
        <v>249</v>
      </c>
      <c r="M79" s="275">
        <v>254</v>
      </c>
      <c r="N79" s="155">
        <v>228</v>
      </c>
      <c r="O79" s="155">
        <v>207</v>
      </c>
      <c r="P79" s="155">
        <v>238</v>
      </c>
      <c r="Q79" s="155">
        <v>226</v>
      </c>
    </row>
    <row r="80" spans="2:17" x14ac:dyDescent="0.2">
      <c r="B80" s="52" t="s">
        <v>26</v>
      </c>
      <c r="C80" s="96">
        <v>411</v>
      </c>
      <c r="D80" s="262">
        <v>405</v>
      </c>
      <c r="E80" s="262">
        <v>373</v>
      </c>
      <c r="F80" s="245">
        <v>342</v>
      </c>
      <c r="G80" s="97">
        <v>361</v>
      </c>
      <c r="H80" s="251">
        <v>350</v>
      </c>
      <c r="I80" s="268">
        <v>336</v>
      </c>
      <c r="J80" s="268">
        <v>337</v>
      </c>
      <c r="K80" s="244">
        <v>329</v>
      </c>
      <c r="L80" s="273">
        <v>338</v>
      </c>
      <c r="M80" s="273">
        <v>320</v>
      </c>
      <c r="N80" s="251">
        <v>286</v>
      </c>
      <c r="O80" s="251">
        <v>278</v>
      </c>
      <c r="P80" s="251">
        <v>295</v>
      </c>
      <c r="Q80" s="251">
        <v>281</v>
      </c>
    </row>
    <row r="81" spans="2:17" x14ac:dyDescent="0.2">
      <c r="B81" s="60" t="s">
        <v>83</v>
      </c>
      <c r="C81" s="99">
        <v>680</v>
      </c>
      <c r="D81" s="63">
        <v>680</v>
      </c>
      <c r="E81" s="99">
        <v>641</v>
      </c>
      <c r="F81" s="63">
        <v>613</v>
      </c>
      <c r="G81" s="64">
        <v>625</v>
      </c>
      <c r="H81" s="31">
        <v>615</v>
      </c>
      <c r="I81" s="100">
        <v>598</v>
      </c>
      <c r="J81" s="100">
        <v>607</v>
      </c>
      <c r="K81" s="62">
        <v>588</v>
      </c>
      <c r="L81" s="277">
        <v>589</v>
      </c>
      <c r="M81" s="277">
        <v>574</v>
      </c>
      <c r="N81" s="31">
        <v>515</v>
      </c>
      <c r="O81" s="276">
        <v>487</v>
      </c>
      <c r="P81" s="276">
        <v>536</v>
      </c>
      <c r="Q81" s="276">
        <v>507</v>
      </c>
    </row>
    <row r="84" spans="2:17" ht="15" x14ac:dyDescent="0.2">
      <c r="B84" s="34" t="s">
        <v>116</v>
      </c>
    </row>
    <row r="86" spans="2:17" x14ac:dyDescent="0.2">
      <c r="B86" s="231" t="s">
        <v>146</v>
      </c>
      <c r="C86" s="49">
        <v>41518</v>
      </c>
      <c r="D86" s="49">
        <v>41609</v>
      </c>
      <c r="E86" s="49">
        <v>41699</v>
      </c>
      <c r="F86" s="49">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51">
        <v>626</v>
      </c>
      <c r="D87" s="308">
        <v>645</v>
      </c>
      <c r="E87" s="308">
        <v>638</v>
      </c>
      <c r="F87" s="311">
        <v>631</v>
      </c>
      <c r="G87" s="297">
        <v>614</v>
      </c>
      <c r="H87" s="299">
        <v>610</v>
      </c>
      <c r="I87" s="302">
        <v>605</v>
      </c>
      <c r="J87" s="302">
        <v>600</v>
      </c>
      <c r="K87" s="295">
        <v>597</v>
      </c>
      <c r="L87" s="205"/>
      <c r="M87" s="205"/>
      <c r="N87" s="205"/>
      <c r="O87" s="205"/>
      <c r="P87" s="205"/>
      <c r="Q87" s="205"/>
    </row>
    <row r="88" spans="2:17" x14ac:dyDescent="0.2">
      <c r="B88" s="69" t="s">
        <v>47</v>
      </c>
      <c r="C88" s="350"/>
      <c r="D88" s="304"/>
      <c r="E88" s="304"/>
      <c r="F88" s="305"/>
      <c r="G88" s="298"/>
      <c r="H88" s="300"/>
      <c r="I88" s="301"/>
      <c r="J88" s="301"/>
      <c r="K88" s="296"/>
      <c r="L88" s="207">
        <v>591</v>
      </c>
      <c r="M88" s="207">
        <v>589</v>
      </c>
      <c r="N88" s="206">
        <v>563</v>
      </c>
      <c r="O88" s="206">
        <v>550</v>
      </c>
      <c r="P88" s="206">
        <v>566</v>
      </c>
      <c r="Q88" s="206">
        <v>556</v>
      </c>
    </row>
    <row r="89" spans="2:17" x14ac:dyDescent="0.2">
      <c r="B89" s="69" t="s">
        <v>41</v>
      </c>
      <c r="C89" s="264">
        <v>39</v>
      </c>
      <c r="D89" s="244">
        <v>42</v>
      </c>
      <c r="E89" s="244">
        <v>41</v>
      </c>
      <c r="F89" s="245">
        <v>41</v>
      </c>
      <c r="G89" s="246">
        <v>39</v>
      </c>
      <c r="H89" s="247">
        <v>40</v>
      </c>
      <c r="I89" s="253">
        <v>38</v>
      </c>
      <c r="J89" s="253">
        <v>36</v>
      </c>
      <c r="K89" s="255">
        <v>36</v>
      </c>
      <c r="L89" s="16">
        <v>36</v>
      </c>
      <c r="M89" s="16">
        <v>29</v>
      </c>
      <c r="N89" s="204">
        <v>27</v>
      </c>
      <c r="O89" s="204">
        <v>28</v>
      </c>
      <c r="P89" s="204">
        <v>33</v>
      </c>
      <c r="Q89" s="204">
        <v>36</v>
      </c>
    </row>
    <row r="90" spans="2:17" x14ac:dyDescent="0.2">
      <c r="B90" s="71" t="s">
        <v>2</v>
      </c>
      <c r="C90" s="350">
        <v>331</v>
      </c>
      <c r="D90" s="304">
        <v>338</v>
      </c>
      <c r="E90" s="304">
        <v>328</v>
      </c>
      <c r="F90" s="305">
        <v>324</v>
      </c>
      <c r="G90" s="298">
        <v>321</v>
      </c>
      <c r="H90" s="300">
        <v>317</v>
      </c>
      <c r="I90" s="301">
        <v>315</v>
      </c>
      <c r="J90" s="301">
        <v>317</v>
      </c>
      <c r="K90" s="296">
        <v>314</v>
      </c>
      <c r="L90" s="207"/>
      <c r="M90" s="207"/>
      <c r="N90" s="207"/>
      <c r="O90" s="207"/>
      <c r="P90" s="207"/>
      <c r="Q90" s="207"/>
    </row>
    <row r="91" spans="2:17" x14ac:dyDescent="0.2">
      <c r="B91" s="69" t="s">
        <v>3</v>
      </c>
      <c r="C91" s="350"/>
      <c r="D91" s="304"/>
      <c r="E91" s="304"/>
      <c r="F91" s="305"/>
      <c r="G91" s="298"/>
      <c r="H91" s="300"/>
      <c r="I91" s="301"/>
      <c r="J91" s="301"/>
      <c r="K91" s="296"/>
      <c r="L91" s="207">
        <v>316</v>
      </c>
      <c r="M91" s="207">
        <v>318</v>
      </c>
      <c r="N91" s="206">
        <v>300</v>
      </c>
      <c r="O91" s="207">
        <v>295</v>
      </c>
      <c r="P91" s="207">
        <v>303</v>
      </c>
      <c r="Q91" s="207">
        <v>299</v>
      </c>
    </row>
    <row r="92" spans="2:17" x14ac:dyDescent="0.2">
      <c r="B92" s="69" t="s">
        <v>4</v>
      </c>
      <c r="C92" s="264">
        <v>334</v>
      </c>
      <c r="D92" s="244">
        <v>349</v>
      </c>
      <c r="E92" s="244">
        <v>351</v>
      </c>
      <c r="F92" s="245">
        <v>348</v>
      </c>
      <c r="G92" s="246">
        <v>332</v>
      </c>
      <c r="H92" s="247">
        <v>333</v>
      </c>
      <c r="I92" s="253">
        <v>328</v>
      </c>
      <c r="J92" s="253">
        <v>319</v>
      </c>
      <c r="K92" s="255">
        <v>319</v>
      </c>
      <c r="L92" s="16">
        <v>311</v>
      </c>
      <c r="M92" s="16">
        <v>300</v>
      </c>
      <c r="N92" s="204">
        <v>290</v>
      </c>
      <c r="O92" s="204">
        <v>283</v>
      </c>
      <c r="P92" s="204">
        <v>296</v>
      </c>
      <c r="Q92" s="204">
        <v>293</v>
      </c>
    </row>
    <row r="93" spans="2:17" x14ac:dyDescent="0.2">
      <c r="B93" s="71" t="s">
        <v>28</v>
      </c>
      <c r="C93" s="350">
        <v>491</v>
      </c>
      <c r="D93" s="304">
        <v>507</v>
      </c>
      <c r="E93" s="304">
        <v>503</v>
      </c>
      <c r="F93" s="305">
        <v>501</v>
      </c>
      <c r="G93" s="298">
        <v>488</v>
      </c>
      <c r="H93" s="300">
        <v>486</v>
      </c>
      <c r="I93" s="301">
        <v>483</v>
      </c>
      <c r="J93" s="301">
        <v>476</v>
      </c>
      <c r="K93" s="296">
        <v>468</v>
      </c>
      <c r="L93" s="207"/>
      <c r="M93" s="207"/>
      <c r="N93" s="207"/>
      <c r="O93" s="207"/>
      <c r="P93" s="207"/>
      <c r="Q93" s="207"/>
    </row>
    <row r="94" spans="2:17" x14ac:dyDescent="0.2">
      <c r="B94" s="69" t="s">
        <v>12</v>
      </c>
      <c r="C94" s="350"/>
      <c r="D94" s="304"/>
      <c r="E94" s="304"/>
      <c r="F94" s="305"/>
      <c r="G94" s="298"/>
      <c r="H94" s="300"/>
      <c r="I94" s="301"/>
      <c r="J94" s="301"/>
      <c r="K94" s="296"/>
      <c r="L94" s="207">
        <v>470</v>
      </c>
      <c r="M94" s="207">
        <v>450</v>
      </c>
      <c r="N94" s="206">
        <v>438</v>
      </c>
      <c r="O94" s="206">
        <v>429</v>
      </c>
      <c r="P94" s="206">
        <v>441</v>
      </c>
      <c r="Q94" s="206">
        <v>432</v>
      </c>
    </row>
    <row r="95" spans="2:17" x14ac:dyDescent="0.2">
      <c r="B95" s="69" t="s">
        <v>125</v>
      </c>
      <c r="C95" s="264">
        <v>67</v>
      </c>
      <c r="D95" s="244">
        <v>72</v>
      </c>
      <c r="E95" s="244">
        <v>71</v>
      </c>
      <c r="F95" s="245">
        <v>71</v>
      </c>
      <c r="G95" s="246">
        <v>67</v>
      </c>
      <c r="H95" s="247">
        <v>64</v>
      </c>
      <c r="I95" s="253">
        <v>68</v>
      </c>
      <c r="J95" s="253">
        <v>70</v>
      </c>
      <c r="K95" s="255">
        <v>75</v>
      </c>
      <c r="L95" s="16">
        <v>70</v>
      </c>
      <c r="M95" s="16">
        <v>67</v>
      </c>
      <c r="N95" s="204">
        <v>63</v>
      </c>
      <c r="O95" s="16">
        <v>64</v>
      </c>
      <c r="P95" s="16">
        <v>68</v>
      </c>
      <c r="Q95" s="16">
        <v>71</v>
      </c>
    </row>
    <row r="96" spans="2:17" x14ac:dyDescent="0.2">
      <c r="B96" s="52" t="s">
        <v>132</v>
      </c>
      <c r="C96" s="264">
        <v>0</v>
      </c>
      <c r="D96" s="264">
        <v>0</v>
      </c>
      <c r="E96" s="264">
        <v>0</v>
      </c>
      <c r="F96" s="264">
        <v>0</v>
      </c>
      <c r="G96" s="264">
        <v>0</v>
      </c>
      <c r="H96" s="264">
        <v>0</v>
      </c>
      <c r="I96" s="268">
        <v>0</v>
      </c>
      <c r="J96" s="268">
        <v>0</v>
      </c>
      <c r="K96" s="244" t="s">
        <v>154</v>
      </c>
      <c r="L96" s="273" t="s">
        <v>154</v>
      </c>
      <c r="M96" s="273" t="s">
        <v>154</v>
      </c>
      <c r="N96" s="251" t="s">
        <v>154</v>
      </c>
      <c r="O96" s="206">
        <v>0</v>
      </c>
      <c r="P96" s="206">
        <v>0</v>
      </c>
      <c r="Q96" s="206">
        <v>0</v>
      </c>
    </row>
    <row r="97" spans="2:17" x14ac:dyDescent="0.2">
      <c r="B97" s="69" t="s">
        <v>31</v>
      </c>
      <c r="C97" s="264">
        <v>93</v>
      </c>
      <c r="D97" s="244">
        <v>94</v>
      </c>
      <c r="E97" s="244">
        <v>92</v>
      </c>
      <c r="F97" s="245">
        <v>87</v>
      </c>
      <c r="G97" s="246">
        <v>86</v>
      </c>
      <c r="H97" s="247">
        <v>88</v>
      </c>
      <c r="I97" s="253">
        <v>81</v>
      </c>
      <c r="J97" s="253">
        <v>78</v>
      </c>
      <c r="K97" s="255">
        <v>76</v>
      </c>
      <c r="L97" s="16">
        <v>74</v>
      </c>
      <c r="M97" s="16">
        <v>88</v>
      </c>
      <c r="N97" s="204">
        <v>79</v>
      </c>
      <c r="O97" s="204">
        <v>75</v>
      </c>
      <c r="P97" s="204">
        <v>79</v>
      </c>
      <c r="Q97" s="204">
        <v>78</v>
      </c>
    </row>
    <row r="98" spans="2:17" x14ac:dyDescent="0.2">
      <c r="B98" s="69" t="s">
        <v>42</v>
      </c>
      <c r="C98" s="264">
        <v>14</v>
      </c>
      <c r="D98" s="244">
        <v>14</v>
      </c>
      <c r="E98" s="244">
        <v>13</v>
      </c>
      <c r="F98" s="245">
        <v>13</v>
      </c>
      <c r="G98" s="246">
        <v>12</v>
      </c>
      <c r="H98" s="247">
        <v>12</v>
      </c>
      <c r="I98" s="268">
        <v>11</v>
      </c>
      <c r="J98" s="268">
        <v>12</v>
      </c>
      <c r="K98" s="244" t="s">
        <v>154</v>
      </c>
      <c r="L98" s="273" t="s">
        <v>154</v>
      </c>
      <c r="M98" s="273" t="s">
        <v>154</v>
      </c>
      <c r="N98" s="273" t="s">
        <v>154</v>
      </c>
      <c r="O98" s="204">
        <v>10</v>
      </c>
      <c r="P98" s="204">
        <v>11</v>
      </c>
      <c r="Q98" s="204">
        <v>11</v>
      </c>
    </row>
    <row r="99" spans="2:17" x14ac:dyDescent="0.2">
      <c r="B99" s="71" t="s">
        <v>29</v>
      </c>
      <c r="C99" s="350">
        <v>54</v>
      </c>
      <c r="D99" s="304">
        <v>52</v>
      </c>
      <c r="E99" s="304">
        <v>54</v>
      </c>
      <c r="F99" s="305">
        <v>54</v>
      </c>
      <c r="G99" s="298">
        <v>50</v>
      </c>
      <c r="H99" s="300">
        <v>51</v>
      </c>
      <c r="I99" s="301">
        <v>53</v>
      </c>
      <c r="J99" s="301">
        <v>51</v>
      </c>
      <c r="K99" s="296">
        <v>54</v>
      </c>
      <c r="L99" s="207"/>
      <c r="M99" s="207"/>
      <c r="N99" s="207"/>
      <c r="O99" s="207"/>
      <c r="P99" s="207"/>
      <c r="Q99" s="207"/>
    </row>
    <row r="100" spans="2:17" x14ac:dyDescent="0.2">
      <c r="B100" s="69" t="s">
        <v>5</v>
      </c>
      <c r="C100" s="350"/>
      <c r="D100" s="304"/>
      <c r="E100" s="304"/>
      <c r="F100" s="305"/>
      <c r="G100" s="298"/>
      <c r="H100" s="300"/>
      <c r="I100" s="301"/>
      <c r="J100" s="301"/>
      <c r="K100" s="296"/>
      <c r="L100" s="207">
        <v>49</v>
      </c>
      <c r="M100" s="207">
        <v>54</v>
      </c>
      <c r="N100" s="206">
        <v>51</v>
      </c>
      <c r="O100" s="206">
        <v>44</v>
      </c>
      <c r="P100" s="206">
        <v>47</v>
      </c>
      <c r="Q100" s="206">
        <v>44</v>
      </c>
    </row>
    <row r="101" spans="2:17" x14ac:dyDescent="0.2">
      <c r="B101" s="69" t="s">
        <v>6</v>
      </c>
      <c r="C101" s="264">
        <v>103</v>
      </c>
      <c r="D101" s="244">
        <v>110</v>
      </c>
      <c r="E101" s="244">
        <v>103</v>
      </c>
      <c r="F101" s="245">
        <v>98</v>
      </c>
      <c r="G101" s="246">
        <v>101</v>
      </c>
      <c r="H101" s="247">
        <v>98</v>
      </c>
      <c r="I101" s="253">
        <v>106</v>
      </c>
      <c r="J101" s="253">
        <v>111</v>
      </c>
      <c r="K101" s="255">
        <v>109</v>
      </c>
      <c r="L101" s="16">
        <v>106</v>
      </c>
      <c r="M101" s="16">
        <v>98</v>
      </c>
      <c r="N101" s="204">
        <v>96</v>
      </c>
      <c r="O101" s="16">
        <v>84</v>
      </c>
      <c r="P101" s="16">
        <v>96</v>
      </c>
      <c r="Q101" s="16">
        <v>101</v>
      </c>
    </row>
    <row r="102" spans="2:17" x14ac:dyDescent="0.2">
      <c r="B102" s="69" t="s">
        <v>7</v>
      </c>
      <c r="C102" s="264">
        <v>244</v>
      </c>
      <c r="D102" s="244">
        <v>242</v>
      </c>
      <c r="E102" s="244">
        <v>251</v>
      </c>
      <c r="F102" s="245">
        <v>249</v>
      </c>
      <c r="G102" s="246">
        <v>240</v>
      </c>
      <c r="H102" s="247">
        <v>236</v>
      </c>
      <c r="I102" s="253">
        <v>228</v>
      </c>
      <c r="J102" s="253">
        <v>224</v>
      </c>
      <c r="K102" s="255">
        <v>216</v>
      </c>
      <c r="L102" s="16">
        <v>219</v>
      </c>
      <c r="M102" s="16">
        <v>216</v>
      </c>
      <c r="N102" s="204">
        <v>207</v>
      </c>
      <c r="O102" s="207">
        <v>210</v>
      </c>
      <c r="P102" s="207">
        <v>217</v>
      </c>
      <c r="Q102" s="207">
        <v>213</v>
      </c>
    </row>
    <row r="103" spans="2:17" x14ac:dyDescent="0.2">
      <c r="B103" s="69" t="s">
        <v>8</v>
      </c>
      <c r="C103" s="264">
        <v>264</v>
      </c>
      <c r="D103" s="244">
        <v>283</v>
      </c>
      <c r="E103" s="244">
        <v>271</v>
      </c>
      <c r="F103" s="245">
        <v>271</v>
      </c>
      <c r="G103" s="246">
        <v>262</v>
      </c>
      <c r="H103" s="247">
        <v>265</v>
      </c>
      <c r="I103" s="253">
        <v>256</v>
      </c>
      <c r="J103" s="253">
        <v>250</v>
      </c>
      <c r="K103" s="255">
        <v>254</v>
      </c>
      <c r="L103" s="16">
        <v>253</v>
      </c>
      <c r="M103" s="16">
        <v>250</v>
      </c>
      <c r="N103" s="204">
        <v>236</v>
      </c>
      <c r="O103" s="204">
        <v>240</v>
      </c>
      <c r="P103" s="204">
        <v>239</v>
      </c>
      <c r="Q103" s="204">
        <v>234</v>
      </c>
    </row>
    <row r="104" spans="2:17" ht="14.25" customHeight="1" x14ac:dyDescent="0.2">
      <c r="B104" s="71" t="s">
        <v>30</v>
      </c>
      <c r="C104" s="350">
        <v>57</v>
      </c>
      <c r="D104" s="304">
        <v>58</v>
      </c>
      <c r="E104" s="304">
        <v>56</v>
      </c>
      <c r="F104" s="305">
        <v>49</v>
      </c>
      <c r="G104" s="298">
        <v>27</v>
      </c>
      <c r="H104" s="300">
        <v>17</v>
      </c>
      <c r="I104" s="301">
        <v>21</v>
      </c>
      <c r="J104" s="301">
        <v>23</v>
      </c>
      <c r="K104" s="296">
        <v>27</v>
      </c>
      <c r="L104" s="207"/>
      <c r="M104" s="207"/>
      <c r="N104" s="207"/>
      <c r="O104" s="207"/>
      <c r="P104" s="207"/>
      <c r="Q104" s="207"/>
    </row>
    <row r="105" spans="2:17" x14ac:dyDescent="0.2">
      <c r="B105" s="69" t="s">
        <v>24</v>
      </c>
      <c r="C105" s="350"/>
      <c r="D105" s="304"/>
      <c r="E105" s="304"/>
      <c r="F105" s="305"/>
      <c r="G105" s="298"/>
      <c r="H105" s="300"/>
      <c r="I105" s="301"/>
      <c r="J105" s="301"/>
      <c r="K105" s="296"/>
      <c r="L105" s="207">
        <v>26</v>
      </c>
      <c r="M105" s="207">
        <v>23</v>
      </c>
      <c r="N105" s="206">
        <v>19</v>
      </c>
      <c r="O105" s="206">
        <v>18</v>
      </c>
      <c r="P105" s="206">
        <v>29</v>
      </c>
      <c r="Q105" s="206">
        <v>24</v>
      </c>
    </row>
    <row r="106" spans="2:17" x14ac:dyDescent="0.2">
      <c r="B106" s="69" t="s">
        <v>9</v>
      </c>
      <c r="C106" s="264">
        <v>608</v>
      </c>
      <c r="D106" s="244">
        <v>629</v>
      </c>
      <c r="E106" s="244">
        <v>623</v>
      </c>
      <c r="F106" s="245">
        <v>623</v>
      </c>
      <c r="G106" s="246">
        <v>626</v>
      </c>
      <c r="H106" s="247">
        <v>633</v>
      </c>
      <c r="I106" s="253">
        <v>622</v>
      </c>
      <c r="J106" s="253">
        <v>613</v>
      </c>
      <c r="K106" s="255">
        <v>606</v>
      </c>
      <c r="L106" s="16">
        <v>601</v>
      </c>
      <c r="M106" s="16">
        <v>595</v>
      </c>
      <c r="N106" s="204">
        <v>571</v>
      </c>
      <c r="O106" s="204">
        <v>560</v>
      </c>
      <c r="P106" s="204">
        <v>570</v>
      </c>
      <c r="Q106" s="204">
        <v>568</v>
      </c>
    </row>
    <row r="107" spans="2:17" ht="14.25" customHeight="1" x14ac:dyDescent="0.2">
      <c r="B107" s="71" t="s">
        <v>36</v>
      </c>
      <c r="C107" s="350">
        <v>190</v>
      </c>
      <c r="D107" s="304">
        <v>201</v>
      </c>
      <c r="E107" s="304">
        <v>199</v>
      </c>
      <c r="F107" s="305">
        <v>194</v>
      </c>
      <c r="G107" s="298">
        <v>194</v>
      </c>
      <c r="H107" s="300">
        <v>192</v>
      </c>
      <c r="I107" s="301">
        <v>197</v>
      </c>
      <c r="J107" s="301">
        <v>192</v>
      </c>
      <c r="K107" s="296">
        <v>184</v>
      </c>
      <c r="L107" s="207"/>
      <c r="M107" s="207"/>
      <c r="N107" s="207"/>
      <c r="O107" s="207"/>
      <c r="P107" s="207"/>
      <c r="Q107" s="207"/>
    </row>
    <row r="108" spans="2:17" x14ac:dyDescent="0.2">
      <c r="B108" s="69" t="s">
        <v>44</v>
      </c>
      <c r="C108" s="350"/>
      <c r="D108" s="304"/>
      <c r="E108" s="304"/>
      <c r="F108" s="305"/>
      <c r="G108" s="298"/>
      <c r="H108" s="300"/>
      <c r="I108" s="301"/>
      <c r="J108" s="301"/>
      <c r="K108" s="296"/>
      <c r="L108" s="207">
        <v>195</v>
      </c>
      <c r="M108" s="207">
        <v>197</v>
      </c>
      <c r="N108" s="206">
        <v>193</v>
      </c>
      <c r="O108" s="206">
        <v>190</v>
      </c>
      <c r="P108" s="206">
        <v>210</v>
      </c>
      <c r="Q108" s="206">
        <v>201</v>
      </c>
    </row>
    <row r="109" spans="2:17" x14ac:dyDescent="0.2">
      <c r="B109" s="69" t="s">
        <v>37</v>
      </c>
      <c r="C109" s="264">
        <v>85</v>
      </c>
      <c r="D109" s="244">
        <v>86</v>
      </c>
      <c r="E109" s="244">
        <v>84</v>
      </c>
      <c r="F109" s="245">
        <v>84</v>
      </c>
      <c r="G109" s="246">
        <v>79</v>
      </c>
      <c r="H109" s="247">
        <v>82</v>
      </c>
      <c r="I109" s="253">
        <v>77</v>
      </c>
      <c r="J109" s="253">
        <v>76</v>
      </c>
      <c r="K109" s="255">
        <v>79</v>
      </c>
      <c r="L109" s="16">
        <v>77</v>
      </c>
      <c r="M109" s="16">
        <v>78</v>
      </c>
      <c r="N109" s="204">
        <v>72</v>
      </c>
      <c r="O109" s="204">
        <v>67</v>
      </c>
      <c r="P109" s="204">
        <v>69</v>
      </c>
      <c r="Q109" s="204">
        <v>68</v>
      </c>
    </row>
    <row r="110" spans="2:17" x14ac:dyDescent="0.2">
      <c r="B110" s="69" t="s">
        <v>48</v>
      </c>
      <c r="C110" s="264">
        <v>82</v>
      </c>
      <c r="D110" s="244">
        <v>84</v>
      </c>
      <c r="E110" s="244">
        <v>82</v>
      </c>
      <c r="F110" s="245">
        <v>77</v>
      </c>
      <c r="G110" s="246">
        <v>72</v>
      </c>
      <c r="H110" s="247">
        <v>69</v>
      </c>
      <c r="I110" s="253">
        <v>63</v>
      </c>
      <c r="J110" s="253">
        <v>67</v>
      </c>
      <c r="K110" s="255">
        <v>65</v>
      </c>
      <c r="L110" s="16">
        <v>65</v>
      </c>
      <c r="M110" s="16">
        <v>63</v>
      </c>
      <c r="N110" s="204">
        <v>61</v>
      </c>
      <c r="O110" s="204">
        <v>62</v>
      </c>
      <c r="P110" s="204">
        <v>56</v>
      </c>
      <c r="Q110" s="204">
        <v>56</v>
      </c>
    </row>
    <row r="111" spans="2:17" x14ac:dyDescent="0.2">
      <c r="B111" s="69" t="s">
        <v>38</v>
      </c>
      <c r="C111" s="264">
        <v>53</v>
      </c>
      <c r="D111" s="244">
        <v>52</v>
      </c>
      <c r="E111" s="244">
        <v>57</v>
      </c>
      <c r="F111" s="245">
        <v>55</v>
      </c>
      <c r="G111" s="246">
        <v>59</v>
      </c>
      <c r="H111" s="247">
        <v>58</v>
      </c>
      <c r="I111" s="253">
        <v>60</v>
      </c>
      <c r="J111" s="253">
        <v>59</v>
      </c>
      <c r="K111" s="255">
        <v>63</v>
      </c>
      <c r="L111" s="16">
        <v>63</v>
      </c>
      <c r="M111" s="16">
        <v>65</v>
      </c>
      <c r="N111" s="204">
        <v>60</v>
      </c>
      <c r="O111" s="204">
        <v>61</v>
      </c>
      <c r="P111" s="204">
        <v>58</v>
      </c>
      <c r="Q111" s="204">
        <v>60</v>
      </c>
    </row>
    <row r="112" spans="2:17" x14ac:dyDescent="0.2">
      <c r="B112" s="69" t="s">
        <v>39</v>
      </c>
      <c r="C112" s="264">
        <v>30</v>
      </c>
      <c r="D112" s="244">
        <v>27</v>
      </c>
      <c r="E112" s="244">
        <v>27</v>
      </c>
      <c r="F112" s="245">
        <v>30</v>
      </c>
      <c r="G112" s="246">
        <v>30</v>
      </c>
      <c r="H112" s="247">
        <v>30</v>
      </c>
      <c r="I112" s="253">
        <v>30</v>
      </c>
      <c r="J112" s="253">
        <v>30</v>
      </c>
      <c r="K112" s="255">
        <v>31</v>
      </c>
      <c r="L112" s="16">
        <v>28</v>
      </c>
      <c r="M112" s="16">
        <v>28</v>
      </c>
      <c r="N112" s="204">
        <v>24</v>
      </c>
      <c r="O112" s="204">
        <v>26</v>
      </c>
      <c r="P112" s="204">
        <v>24</v>
      </c>
      <c r="Q112" s="204">
        <v>23</v>
      </c>
    </row>
    <row r="113" spans="2:17" x14ac:dyDescent="0.2">
      <c r="B113" s="69" t="s">
        <v>40</v>
      </c>
      <c r="C113" s="264">
        <v>32</v>
      </c>
      <c r="D113" s="244">
        <v>32</v>
      </c>
      <c r="E113" s="244">
        <v>33</v>
      </c>
      <c r="F113" s="245">
        <v>32</v>
      </c>
      <c r="G113" s="246">
        <v>29</v>
      </c>
      <c r="H113" s="247">
        <v>30</v>
      </c>
      <c r="I113" s="253">
        <v>29</v>
      </c>
      <c r="J113" s="253">
        <v>31</v>
      </c>
      <c r="K113" s="255">
        <v>32</v>
      </c>
      <c r="L113" s="16">
        <v>29</v>
      </c>
      <c r="M113" s="16">
        <v>27</v>
      </c>
      <c r="N113" s="16">
        <v>27</v>
      </c>
      <c r="O113" s="16">
        <v>27</v>
      </c>
      <c r="P113" s="16">
        <v>26</v>
      </c>
      <c r="Q113" s="16">
        <v>24</v>
      </c>
    </row>
    <row r="114" spans="2:17" x14ac:dyDescent="0.2">
      <c r="B114" s="69" t="s">
        <v>49</v>
      </c>
      <c r="C114" s="264">
        <v>52</v>
      </c>
      <c r="D114" s="244">
        <v>52</v>
      </c>
      <c r="E114" s="244">
        <v>49</v>
      </c>
      <c r="F114" s="245">
        <v>51</v>
      </c>
      <c r="G114" s="246">
        <v>47</v>
      </c>
      <c r="H114" s="247">
        <v>49</v>
      </c>
      <c r="I114" s="253">
        <v>51</v>
      </c>
      <c r="J114" s="253">
        <v>50</v>
      </c>
      <c r="K114" s="255">
        <v>55</v>
      </c>
      <c r="L114" s="16">
        <v>52</v>
      </c>
      <c r="M114" s="16">
        <v>49</v>
      </c>
      <c r="N114" s="204">
        <v>49</v>
      </c>
      <c r="O114" s="204">
        <v>42</v>
      </c>
      <c r="P114" s="204">
        <v>48</v>
      </c>
      <c r="Q114" s="204">
        <v>45</v>
      </c>
    </row>
    <row r="115" spans="2:17" x14ac:dyDescent="0.2">
      <c r="B115" s="69" t="s">
        <v>50</v>
      </c>
      <c r="C115" s="96">
        <v>102</v>
      </c>
      <c r="D115" s="262">
        <v>111</v>
      </c>
      <c r="E115" s="262">
        <v>107</v>
      </c>
      <c r="F115" s="245">
        <v>108</v>
      </c>
      <c r="G115" s="246">
        <v>104</v>
      </c>
      <c r="H115" s="247">
        <v>100</v>
      </c>
      <c r="I115" s="253">
        <v>98</v>
      </c>
      <c r="J115" s="253">
        <v>95</v>
      </c>
      <c r="K115" s="255">
        <v>88</v>
      </c>
      <c r="L115" s="16">
        <v>82</v>
      </c>
      <c r="M115" s="16">
        <v>82</v>
      </c>
      <c r="N115" s="204">
        <v>77</v>
      </c>
      <c r="O115" s="204">
        <v>75</v>
      </c>
      <c r="P115" s="204">
        <v>75</v>
      </c>
      <c r="Q115" s="204">
        <v>79</v>
      </c>
    </row>
    <row r="116" spans="2:17" x14ac:dyDescent="0.2">
      <c r="B116" s="72" t="s">
        <v>84</v>
      </c>
      <c r="C116" s="63">
        <v>665</v>
      </c>
      <c r="D116" s="63">
        <v>687</v>
      </c>
      <c r="E116" s="63">
        <v>679</v>
      </c>
      <c r="F116" s="63">
        <v>672</v>
      </c>
      <c r="G116" s="64">
        <v>653</v>
      </c>
      <c r="H116" s="42">
        <v>650</v>
      </c>
      <c r="I116" s="73">
        <v>643</v>
      </c>
      <c r="J116" s="73">
        <v>636</v>
      </c>
      <c r="K116" s="209">
        <v>633</v>
      </c>
      <c r="L116" s="220">
        <v>627</v>
      </c>
      <c r="M116" s="220">
        <v>618</v>
      </c>
      <c r="N116" s="211">
        <v>590</v>
      </c>
      <c r="O116" s="211">
        <v>578</v>
      </c>
      <c r="P116" s="211">
        <v>599</v>
      </c>
      <c r="Q116" s="211">
        <v>592</v>
      </c>
    </row>
    <row r="118" spans="2:17" ht="15" x14ac:dyDescent="0.2">
      <c r="B118" s="34" t="s">
        <v>85</v>
      </c>
    </row>
    <row r="120" spans="2:17" x14ac:dyDescent="0.2">
      <c r="B120" s="48"/>
      <c r="C120" s="49">
        <v>41518</v>
      </c>
      <c r="D120" s="49">
        <v>41609</v>
      </c>
      <c r="E120" s="49">
        <v>41699</v>
      </c>
      <c r="F120" s="49">
        <v>41791</v>
      </c>
      <c r="G120" s="141">
        <v>41883</v>
      </c>
      <c r="H120" s="27" t="s">
        <v>119</v>
      </c>
      <c r="I120" s="114" t="s">
        <v>121</v>
      </c>
      <c r="J120" s="114" t="s">
        <v>123</v>
      </c>
      <c r="K120" s="67" t="s">
        <v>128</v>
      </c>
      <c r="L120" s="196" t="s">
        <v>135</v>
      </c>
      <c r="M120" s="229" t="s">
        <v>140</v>
      </c>
      <c r="N120" s="230" t="s">
        <v>143</v>
      </c>
      <c r="O120" s="235" t="s">
        <v>149</v>
      </c>
      <c r="P120" s="241" t="s">
        <v>151</v>
      </c>
      <c r="Q120" s="242" t="s">
        <v>153</v>
      </c>
    </row>
    <row r="121" spans="2:17" x14ac:dyDescent="0.2">
      <c r="B121" s="74" t="s">
        <v>85</v>
      </c>
      <c r="C121" s="146">
        <v>21</v>
      </c>
      <c r="D121" s="76">
        <v>71</v>
      </c>
      <c r="E121" s="77">
        <v>17</v>
      </c>
      <c r="F121" s="77">
        <v>22</v>
      </c>
      <c r="G121" s="29">
        <v>26</v>
      </c>
      <c r="H121" s="29">
        <v>65</v>
      </c>
      <c r="I121" s="78">
        <v>17</v>
      </c>
      <c r="J121" s="78">
        <v>14</v>
      </c>
      <c r="K121" s="212">
        <v>24</v>
      </c>
      <c r="L121" s="16">
        <v>54</v>
      </c>
      <c r="M121" s="16">
        <v>13</v>
      </c>
      <c r="N121" s="204">
        <v>19</v>
      </c>
      <c r="O121" s="204">
        <v>24</v>
      </c>
      <c r="P121" s="204">
        <v>54</v>
      </c>
      <c r="Q121" s="204">
        <v>19</v>
      </c>
    </row>
  </sheetData>
  <mergeCells count="189">
    <mergeCell ref="H78:H79"/>
    <mergeCell ref="H87:H88"/>
    <mergeCell ref="C107:C108"/>
    <mergeCell ref="D107:D108"/>
    <mergeCell ref="E107:E108"/>
    <mergeCell ref="F107:F108"/>
    <mergeCell ref="G107:G108"/>
    <mergeCell ref="H107:H108"/>
    <mergeCell ref="C104:C105"/>
    <mergeCell ref="D104:D105"/>
    <mergeCell ref="E104:E105"/>
    <mergeCell ref="F104:F105"/>
    <mergeCell ref="G104:G105"/>
    <mergeCell ref="H104:H105"/>
    <mergeCell ref="C99:C100"/>
    <mergeCell ref="D99:D100"/>
    <mergeCell ref="E99:E100"/>
    <mergeCell ref="F99:F100"/>
    <mergeCell ref="G99:G100"/>
    <mergeCell ref="H99:H100"/>
    <mergeCell ref="C93:C94"/>
    <mergeCell ref="C78:C79"/>
    <mergeCell ref="D78:D79"/>
    <mergeCell ref="D93:D94"/>
    <mergeCell ref="E93:E94"/>
    <mergeCell ref="F93:F94"/>
    <mergeCell ref="G93:G94"/>
    <mergeCell ref="H93:H94"/>
    <mergeCell ref="C90:C91"/>
    <mergeCell ref="D90:D91"/>
    <mergeCell ref="E90:E91"/>
    <mergeCell ref="F90:F91"/>
    <mergeCell ref="G90:G91"/>
    <mergeCell ref="H90:H91"/>
    <mergeCell ref="E78:E79"/>
    <mergeCell ref="F78:F79"/>
    <mergeCell ref="G78:G79"/>
    <mergeCell ref="C87:C88"/>
    <mergeCell ref="D87:D88"/>
    <mergeCell ref="E87:E88"/>
    <mergeCell ref="F87:F88"/>
    <mergeCell ref="G87:G88"/>
    <mergeCell ref="C70:C71"/>
    <mergeCell ref="D70:D71"/>
    <mergeCell ref="E70:E71"/>
    <mergeCell ref="F70:F71"/>
    <mergeCell ref="G70:G71"/>
    <mergeCell ref="H70:H71"/>
    <mergeCell ref="C75:C76"/>
    <mergeCell ref="D75:D76"/>
    <mergeCell ref="E75:E76"/>
    <mergeCell ref="F75:F76"/>
    <mergeCell ref="G75:G76"/>
    <mergeCell ref="H75:H76"/>
    <mergeCell ref="C61:C62"/>
    <mergeCell ref="D61:D62"/>
    <mergeCell ref="E61:E62"/>
    <mergeCell ref="F61:F62"/>
    <mergeCell ref="G61:G62"/>
    <mergeCell ref="H61:H62"/>
    <mergeCell ref="C64:C65"/>
    <mergeCell ref="D64:D65"/>
    <mergeCell ref="E64:E65"/>
    <mergeCell ref="F64:F65"/>
    <mergeCell ref="G64:G65"/>
    <mergeCell ref="H64:H65"/>
    <mergeCell ref="C46:C47"/>
    <mergeCell ref="D46:D47"/>
    <mergeCell ref="E46:E47"/>
    <mergeCell ref="F46:F47"/>
    <mergeCell ref="G46:G47"/>
    <mergeCell ref="H46:H47"/>
    <mergeCell ref="C49:C50"/>
    <mergeCell ref="D49:D50"/>
    <mergeCell ref="E49:E50"/>
    <mergeCell ref="F49:F50"/>
    <mergeCell ref="G49:G50"/>
    <mergeCell ref="H49:H50"/>
    <mergeCell ref="C35:C36"/>
    <mergeCell ref="D35:D36"/>
    <mergeCell ref="E35:E36"/>
    <mergeCell ref="F35:F36"/>
    <mergeCell ref="G35:G36"/>
    <mergeCell ref="H35:H36"/>
    <mergeCell ref="C41:C42"/>
    <mergeCell ref="D41:D42"/>
    <mergeCell ref="E41:E42"/>
    <mergeCell ref="F41:F42"/>
    <mergeCell ref="G41:G42"/>
    <mergeCell ref="H41:H42"/>
    <mergeCell ref="C29:C30"/>
    <mergeCell ref="D29:D30"/>
    <mergeCell ref="E29:E30"/>
    <mergeCell ref="F29:F30"/>
    <mergeCell ref="G29:G30"/>
    <mergeCell ref="H29:H30"/>
    <mergeCell ref="C32:C33"/>
    <mergeCell ref="D32:D33"/>
    <mergeCell ref="E32:E33"/>
    <mergeCell ref="F32:F33"/>
    <mergeCell ref="G32:G33"/>
    <mergeCell ref="H32:H33"/>
    <mergeCell ref="C15:C16"/>
    <mergeCell ref="D15:D16"/>
    <mergeCell ref="E15:E16"/>
    <mergeCell ref="F15:F16"/>
    <mergeCell ref="G15:G16"/>
    <mergeCell ref="H15:H16"/>
    <mergeCell ref="C20:C21"/>
    <mergeCell ref="D20:D21"/>
    <mergeCell ref="E20:E21"/>
    <mergeCell ref="F20:F21"/>
    <mergeCell ref="G20:G21"/>
    <mergeCell ref="H20:H21"/>
    <mergeCell ref="C6:C7"/>
    <mergeCell ref="D6:D7"/>
    <mergeCell ref="E6:E7"/>
    <mergeCell ref="F6:F7"/>
    <mergeCell ref="G6:G7"/>
    <mergeCell ref="H6:H7"/>
    <mergeCell ref="C9:C10"/>
    <mergeCell ref="D9:D10"/>
    <mergeCell ref="E9:E10"/>
    <mergeCell ref="F9:F10"/>
    <mergeCell ref="G9:G10"/>
    <mergeCell ref="H9:H10"/>
    <mergeCell ref="I107:I108"/>
    <mergeCell ref="I6:I7"/>
    <mergeCell ref="I9:I10"/>
    <mergeCell ref="I15:I16"/>
    <mergeCell ref="I20:I21"/>
    <mergeCell ref="I29:I30"/>
    <mergeCell ref="I87:I88"/>
    <mergeCell ref="I32:I33"/>
    <mergeCell ref="I35:I36"/>
    <mergeCell ref="I104:I105"/>
    <mergeCell ref="I61:I62"/>
    <mergeCell ref="I64:I65"/>
    <mergeCell ref="I70:I71"/>
    <mergeCell ref="I75:I76"/>
    <mergeCell ref="I49:I50"/>
    <mergeCell ref="I78:I79"/>
    <mergeCell ref="I41:I42"/>
    <mergeCell ref="I46:I47"/>
    <mergeCell ref="I90:I91"/>
    <mergeCell ref="I93:I94"/>
    <mergeCell ref="I99:I100"/>
    <mergeCell ref="J6:J7"/>
    <mergeCell ref="J9:J10"/>
    <mergeCell ref="J15:J16"/>
    <mergeCell ref="J20:J21"/>
    <mergeCell ref="J104:J105"/>
    <mergeCell ref="J107:J108"/>
    <mergeCell ref="J35:J36"/>
    <mergeCell ref="J32:J33"/>
    <mergeCell ref="J29:J30"/>
    <mergeCell ref="J90:J91"/>
    <mergeCell ref="J87:J88"/>
    <mergeCell ref="J49:J50"/>
    <mergeCell ref="J46:J47"/>
    <mergeCell ref="J41:J42"/>
    <mergeCell ref="J78:J79"/>
    <mergeCell ref="J75:J76"/>
    <mergeCell ref="J70:J71"/>
    <mergeCell ref="J64:J65"/>
    <mergeCell ref="J61:J62"/>
    <mergeCell ref="J99:J100"/>
    <mergeCell ref="J93:J94"/>
    <mergeCell ref="K35:K36"/>
    <mergeCell ref="K41:K42"/>
    <mergeCell ref="K46:K47"/>
    <mergeCell ref="K49:K50"/>
    <mergeCell ref="K61:K62"/>
    <mergeCell ref="K64:K65"/>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Q121"/>
  <sheetViews>
    <sheetView zoomScaleNormal="100" workbookViewId="0"/>
  </sheetViews>
  <sheetFormatPr defaultColWidth="9" defaultRowHeight="12.75" x14ac:dyDescent="0.2"/>
  <cols>
    <col min="1" max="1" width="9" style="9"/>
    <col min="2" max="2" width="41.75" style="9" customWidth="1"/>
    <col min="3" max="3" width="9.625" style="9" customWidth="1"/>
    <col min="4" max="4" width="9.75" style="9" customWidth="1"/>
    <col min="5" max="5" width="9.25" style="9" customWidth="1"/>
    <col min="6" max="16384" width="9" style="9"/>
  </cols>
  <sheetData>
    <row r="1" spans="2:17" ht="15" x14ac:dyDescent="0.2">
      <c r="B1" s="34" t="s">
        <v>98</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114" t="s">
        <v>121</v>
      </c>
      <c r="J5" s="50">
        <v>42156</v>
      </c>
      <c r="K5" s="50">
        <v>42248</v>
      </c>
      <c r="L5" s="196" t="s">
        <v>135</v>
      </c>
      <c r="M5" s="229" t="s">
        <v>140</v>
      </c>
      <c r="N5" s="230" t="s">
        <v>143</v>
      </c>
      <c r="O5" s="235" t="s">
        <v>149</v>
      </c>
      <c r="P5" s="241" t="s">
        <v>151</v>
      </c>
      <c r="Q5" s="242" t="s">
        <v>153</v>
      </c>
    </row>
    <row r="6" spans="2:17" x14ac:dyDescent="0.2">
      <c r="B6" s="51" t="s">
        <v>2</v>
      </c>
      <c r="C6" s="312">
        <v>13001</v>
      </c>
      <c r="D6" s="308">
        <v>14483</v>
      </c>
      <c r="E6" s="308">
        <v>13159</v>
      </c>
      <c r="F6" s="311">
        <v>13088</v>
      </c>
      <c r="G6" s="297">
        <v>13158</v>
      </c>
      <c r="H6" s="313">
        <v>14120</v>
      </c>
      <c r="I6" s="344">
        <v>13033</v>
      </c>
      <c r="J6" s="344">
        <v>13271</v>
      </c>
      <c r="K6" s="308">
        <v>13557</v>
      </c>
      <c r="L6" s="205"/>
      <c r="M6" s="205"/>
      <c r="N6" s="205"/>
      <c r="O6" s="205"/>
      <c r="P6" s="205"/>
      <c r="Q6" s="205"/>
    </row>
    <row r="7" spans="2:17" x14ac:dyDescent="0.2">
      <c r="B7" s="52" t="s">
        <v>3</v>
      </c>
      <c r="C7" s="303"/>
      <c r="D7" s="304"/>
      <c r="E7" s="304"/>
      <c r="F7" s="305"/>
      <c r="G7" s="298"/>
      <c r="H7" s="313"/>
      <c r="I7" s="345"/>
      <c r="J7" s="345"/>
      <c r="K7" s="304"/>
      <c r="L7" s="206">
        <v>14528</v>
      </c>
      <c r="M7" s="206">
        <v>13468</v>
      </c>
      <c r="N7" s="206">
        <v>13317</v>
      </c>
      <c r="O7" s="206">
        <v>13251</v>
      </c>
      <c r="P7" s="206">
        <v>13920</v>
      </c>
      <c r="Q7" s="206">
        <v>13155</v>
      </c>
    </row>
    <row r="8" spans="2:17" x14ac:dyDescent="0.2">
      <c r="B8" s="52" t="s">
        <v>4</v>
      </c>
      <c r="C8" s="53">
        <v>19003</v>
      </c>
      <c r="D8" s="37">
        <v>20276</v>
      </c>
      <c r="E8" s="37">
        <v>18740</v>
      </c>
      <c r="F8" s="54">
        <v>18429</v>
      </c>
      <c r="G8" s="55">
        <v>18205</v>
      </c>
      <c r="H8" s="29">
        <v>19505</v>
      </c>
      <c r="I8" s="142">
        <v>18096</v>
      </c>
      <c r="J8" s="173">
        <v>18240</v>
      </c>
      <c r="K8" s="198">
        <v>18238</v>
      </c>
      <c r="L8" s="204">
        <v>19488</v>
      </c>
      <c r="M8" s="204">
        <v>18327</v>
      </c>
      <c r="N8" s="204">
        <v>18266</v>
      </c>
      <c r="O8" s="204">
        <v>18259</v>
      </c>
      <c r="P8" s="204">
        <v>19662</v>
      </c>
      <c r="Q8" s="204">
        <v>18484</v>
      </c>
    </row>
    <row r="9" spans="2:17" x14ac:dyDescent="0.2">
      <c r="B9" s="56" t="s">
        <v>28</v>
      </c>
      <c r="C9" s="303">
        <v>13371</v>
      </c>
      <c r="D9" s="304">
        <v>14187</v>
      </c>
      <c r="E9" s="304">
        <v>13166</v>
      </c>
      <c r="F9" s="305">
        <v>13000</v>
      </c>
      <c r="G9" s="298">
        <v>12845</v>
      </c>
      <c r="H9" s="313">
        <v>13497</v>
      </c>
      <c r="I9" s="345">
        <v>12733</v>
      </c>
      <c r="J9" s="345">
        <v>12816</v>
      </c>
      <c r="K9" s="304">
        <v>12717</v>
      </c>
      <c r="L9" s="207"/>
      <c r="M9" s="207"/>
      <c r="N9" s="207"/>
      <c r="O9" s="207"/>
      <c r="P9" s="207"/>
      <c r="Q9" s="207"/>
    </row>
    <row r="10" spans="2:17" x14ac:dyDescent="0.2">
      <c r="B10" s="52" t="s">
        <v>12</v>
      </c>
      <c r="C10" s="303"/>
      <c r="D10" s="304"/>
      <c r="E10" s="304"/>
      <c r="F10" s="305"/>
      <c r="G10" s="298"/>
      <c r="H10" s="313"/>
      <c r="I10" s="345"/>
      <c r="J10" s="345"/>
      <c r="K10" s="304"/>
      <c r="L10" s="206">
        <v>13420</v>
      </c>
      <c r="M10" s="206">
        <v>12115</v>
      </c>
      <c r="N10" s="206">
        <v>11943</v>
      </c>
      <c r="O10" s="206">
        <v>11737</v>
      </c>
      <c r="P10" s="206">
        <v>12300</v>
      </c>
      <c r="Q10" s="206">
        <v>11825</v>
      </c>
    </row>
    <row r="11" spans="2:17" x14ac:dyDescent="0.2">
      <c r="B11" s="52" t="s">
        <v>125</v>
      </c>
      <c r="C11" s="58">
        <v>14590</v>
      </c>
      <c r="D11" s="59">
        <v>15834</v>
      </c>
      <c r="E11" s="59">
        <v>14629</v>
      </c>
      <c r="F11" s="115">
        <v>14430</v>
      </c>
      <c r="G11" s="112">
        <v>14436</v>
      </c>
      <c r="H11" s="29">
        <v>15483</v>
      </c>
      <c r="I11" s="142">
        <v>14279</v>
      </c>
      <c r="J11" s="173">
        <v>14439</v>
      </c>
      <c r="K11" s="198">
        <v>14792</v>
      </c>
      <c r="L11" s="204">
        <v>15833</v>
      </c>
      <c r="M11" s="204">
        <v>14853</v>
      </c>
      <c r="N11" s="204">
        <v>14644</v>
      </c>
      <c r="O11" s="204">
        <v>14650</v>
      </c>
      <c r="P11" s="204">
        <v>15609</v>
      </c>
      <c r="Q11" s="204">
        <v>14633</v>
      </c>
    </row>
    <row r="12" spans="2:17" x14ac:dyDescent="0.2">
      <c r="B12" s="52" t="s">
        <v>132</v>
      </c>
      <c r="C12" s="29">
        <v>657</v>
      </c>
      <c r="D12" s="29">
        <v>783</v>
      </c>
      <c r="E12" s="29">
        <v>688</v>
      </c>
      <c r="F12" s="29">
        <v>681</v>
      </c>
      <c r="G12" s="29">
        <v>697</v>
      </c>
      <c r="H12" s="29">
        <v>755</v>
      </c>
      <c r="I12" s="142">
        <v>675</v>
      </c>
      <c r="J12" s="173">
        <v>703</v>
      </c>
      <c r="K12" s="198">
        <v>716</v>
      </c>
      <c r="L12" s="16">
        <v>782</v>
      </c>
      <c r="M12" s="16">
        <v>835</v>
      </c>
      <c r="N12" s="204">
        <v>815</v>
      </c>
      <c r="O12" s="204">
        <v>850</v>
      </c>
      <c r="P12" s="204">
        <v>914</v>
      </c>
      <c r="Q12" s="204">
        <v>832</v>
      </c>
    </row>
    <row r="13" spans="2:17" x14ac:dyDescent="0.2">
      <c r="B13" s="52" t="s">
        <v>31</v>
      </c>
      <c r="C13" s="116">
        <v>2866</v>
      </c>
      <c r="D13" s="117">
        <v>3366</v>
      </c>
      <c r="E13" s="117">
        <v>2883</v>
      </c>
      <c r="F13" s="118">
        <v>2899</v>
      </c>
      <c r="G13" s="119">
        <v>2861</v>
      </c>
      <c r="H13" s="29">
        <v>3320</v>
      </c>
      <c r="I13" s="142">
        <v>2889</v>
      </c>
      <c r="J13" s="173">
        <v>2992</v>
      </c>
      <c r="K13" s="198">
        <v>3004</v>
      </c>
      <c r="L13" s="204">
        <v>3376</v>
      </c>
      <c r="M13" s="204">
        <v>3362</v>
      </c>
      <c r="N13" s="204">
        <v>3402</v>
      </c>
      <c r="O13" s="204">
        <v>3369</v>
      </c>
      <c r="P13" s="204">
        <v>3773</v>
      </c>
      <c r="Q13" s="204">
        <v>3419</v>
      </c>
    </row>
    <row r="14" spans="2:17" x14ac:dyDescent="0.2">
      <c r="B14" s="52" t="s">
        <v>42</v>
      </c>
      <c r="C14" s="53">
        <v>520</v>
      </c>
      <c r="D14" s="37">
        <v>589</v>
      </c>
      <c r="E14" s="37">
        <v>533</v>
      </c>
      <c r="F14" s="54">
        <v>507</v>
      </c>
      <c r="G14" s="55">
        <v>524</v>
      </c>
      <c r="H14" s="29">
        <v>570</v>
      </c>
      <c r="I14" s="142">
        <v>553</v>
      </c>
      <c r="J14" s="173">
        <v>561</v>
      </c>
      <c r="K14" s="198">
        <v>566</v>
      </c>
      <c r="L14" s="16">
        <v>605</v>
      </c>
      <c r="M14" s="16">
        <v>630</v>
      </c>
      <c r="N14" s="204">
        <v>779</v>
      </c>
      <c r="O14" s="204">
        <v>904</v>
      </c>
      <c r="P14" s="204">
        <v>986</v>
      </c>
      <c r="Q14" s="204">
        <v>930</v>
      </c>
    </row>
    <row r="15" spans="2:17" x14ac:dyDescent="0.2">
      <c r="B15" s="56" t="s">
        <v>29</v>
      </c>
      <c r="C15" s="303">
        <v>5975</v>
      </c>
      <c r="D15" s="304">
        <v>7639</v>
      </c>
      <c r="E15" s="304">
        <v>6108</v>
      </c>
      <c r="F15" s="305">
        <v>5991</v>
      </c>
      <c r="G15" s="298">
        <v>5914</v>
      </c>
      <c r="H15" s="313">
        <v>7146</v>
      </c>
      <c r="I15" s="345">
        <v>5900</v>
      </c>
      <c r="J15" s="345">
        <v>5971</v>
      </c>
      <c r="K15" s="304">
        <v>5993</v>
      </c>
      <c r="L15" s="207"/>
      <c r="M15" s="207"/>
      <c r="N15" s="207"/>
      <c r="O15" s="207"/>
      <c r="P15" s="207"/>
      <c r="Q15" s="207"/>
    </row>
    <row r="16" spans="2:17" x14ac:dyDescent="0.2">
      <c r="B16" s="52" t="s">
        <v>5</v>
      </c>
      <c r="C16" s="303"/>
      <c r="D16" s="304"/>
      <c r="E16" s="304"/>
      <c r="F16" s="305"/>
      <c r="G16" s="298"/>
      <c r="H16" s="313"/>
      <c r="I16" s="345"/>
      <c r="J16" s="345"/>
      <c r="K16" s="304"/>
      <c r="L16" s="206">
        <v>7045</v>
      </c>
      <c r="M16" s="206">
        <v>5926</v>
      </c>
      <c r="N16" s="206">
        <v>5818</v>
      </c>
      <c r="O16" s="206">
        <v>5705</v>
      </c>
      <c r="P16" s="206">
        <v>6662</v>
      </c>
      <c r="Q16" s="206">
        <v>5650</v>
      </c>
    </row>
    <row r="17" spans="2:17" x14ac:dyDescent="0.2">
      <c r="B17" s="52" t="s">
        <v>6</v>
      </c>
      <c r="C17" s="53">
        <v>10309</v>
      </c>
      <c r="D17" s="37">
        <v>10963</v>
      </c>
      <c r="E17" s="37">
        <v>10179</v>
      </c>
      <c r="F17" s="54">
        <v>9971</v>
      </c>
      <c r="G17" s="55">
        <v>9898</v>
      </c>
      <c r="H17" s="29">
        <v>10621</v>
      </c>
      <c r="I17" s="142">
        <v>9830</v>
      </c>
      <c r="J17" s="173">
        <v>9925</v>
      </c>
      <c r="K17" s="198">
        <v>10115</v>
      </c>
      <c r="L17" s="204">
        <v>10929</v>
      </c>
      <c r="M17" s="204">
        <v>10208</v>
      </c>
      <c r="N17" s="204">
        <v>10141</v>
      </c>
      <c r="O17" s="204">
        <v>10183</v>
      </c>
      <c r="P17" s="204">
        <v>10984</v>
      </c>
      <c r="Q17" s="204">
        <v>10391</v>
      </c>
    </row>
    <row r="18" spans="2:17" x14ac:dyDescent="0.2">
      <c r="B18" s="52" t="s">
        <v>7</v>
      </c>
      <c r="C18" s="53">
        <v>9911</v>
      </c>
      <c r="D18" s="37">
        <v>10242</v>
      </c>
      <c r="E18" s="37">
        <v>9777</v>
      </c>
      <c r="F18" s="54">
        <v>9689</v>
      </c>
      <c r="G18" s="55">
        <v>9620</v>
      </c>
      <c r="H18" s="29">
        <v>9899</v>
      </c>
      <c r="I18" s="142">
        <v>9469</v>
      </c>
      <c r="J18" s="173">
        <v>9524</v>
      </c>
      <c r="K18" s="198">
        <v>9569</v>
      </c>
      <c r="L18" s="204">
        <v>9821</v>
      </c>
      <c r="M18" s="204">
        <v>9443</v>
      </c>
      <c r="N18" s="204">
        <v>9365</v>
      </c>
      <c r="O18" s="206">
        <v>9303</v>
      </c>
      <c r="P18" s="206">
        <v>9542</v>
      </c>
      <c r="Q18" s="206">
        <v>9182</v>
      </c>
    </row>
    <row r="19" spans="2:17" x14ac:dyDescent="0.2">
      <c r="B19" s="52" t="s">
        <v>8</v>
      </c>
      <c r="C19" s="53">
        <v>5809</v>
      </c>
      <c r="D19" s="37">
        <v>5915</v>
      </c>
      <c r="E19" s="37">
        <v>5835</v>
      </c>
      <c r="F19" s="54">
        <v>5866</v>
      </c>
      <c r="G19" s="55">
        <v>5931</v>
      </c>
      <c r="H19" s="29">
        <v>5959</v>
      </c>
      <c r="I19" s="142">
        <v>5930</v>
      </c>
      <c r="J19" s="173">
        <v>6091</v>
      </c>
      <c r="K19" s="198">
        <v>6118</v>
      </c>
      <c r="L19" s="204">
        <v>6221</v>
      </c>
      <c r="M19" s="204">
        <v>6218</v>
      </c>
      <c r="N19" s="204">
        <v>6259</v>
      </c>
      <c r="O19" s="204">
        <v>6319</v>
      </c>
      <c r="P19" s="204">
        <v>6394</v>
      </c>
      <c r="Q19" s="204">
        <v>6416</v>
      </c>
    </row>
    <row r="20" spans="2:17" x14ac:dyDescent="0.2">
      <c r="B20" s="56" t="s">
        <v>30</v>
      </c>
      <c r="C20" s="303">
        <v>8669</v>
      </c>
      <c r="D20" s="304">
        <v>11277</v>
      </c>
      <c r="E20" s="304">
        <v>8889</v>
      </c>
      <c r="F20" s="305">
        <v>8891</v>
      </c>
      <c r="G20" s="298">
        <v>8720</v>
      </c>
      <c r="H20" s="313">
        <v>10916</v>
      </c>
      <c r="I20" s="345">
        <v>8869</v>
      </c>
      <c r="J20" s="345">
        <v>9035</v>
      </c>
      <c r="K20" s="304">
        <v>9248</v>
      </c>
      <c r="L20" s="207"/>
      <c r="M20" s="207"/>
      <c r="N20" s="207"/>
      <c r="O20" s="207"/>
      <c r="P20" s="207"/>
      <c r="Q20" s="207"/>
    </row>
    <row r="21" spans="2:17" x14ac:dyDescent="0.2">
      <c r="B21" s="52" t="s">
        <v>24</v>
      </c>
      <c r="C21" s="303"/>
      <c r="D21" s="304"/>
      <c r="E21" s="304"/>
      <c r="F21" s="305"/>
      <c r="G21" s="298"/>
      <c r="H21" s="313"/>
      <c r="I21" s="345"/>
      <c r="J21" s="345"/>
      <c r="K21" s="304"/>
      <c r="L21" s="206">
        <v>11187</v>
      </c>
      <c r="M21" s="206">
        <v>9184</v>
      </c>
      <c r="N21" s="206">
        <v>8979</v>
      </c>
      <c r="O21" s="206">
        <v>8901</v>
      </c>
      <c r="P21" s="206">
        <v>10474</v>
      </c>
      <c r="Q21" s="206">
        <v>8920</v>
      </c>
    </row>
    <row r="22" spans="2:17" x14ac:dyDescent="0.2">
      <c r="B22" s="52" t="s">
        <v>9</v>
      </c>
      <c r="C22" s="58">
        <v>23335</v>
      </c>
      <c r="D22" s="59">
        <v>23482</v>
      </c>
      <c r="E22" s="59">
        <v>23010</v>
      </c>
      <c r="F22" s="54">
        <v>22626</v>
      </c>
      <c r="G22" s="55">
        <v>22643</v>
      </c>
      <c r="H22" s="29">
        <v>22709</v>
      </c>
      <c r="I22" s="142">
        <v>22260</v>
      </c>
      <c r="J22" s="173">
        <v>22476</v>
      </c>
      <c r="K22" s="198">
        <v>22547</v>
      </c>
      <c r="L22" s="204">
        <v>22829</v>
      </c>
      <c r="M22" s="204">
        <v>22611</v>
      </c>
      <c r="N22" s="204">
        <v>22604</v>
      </c>
      <c r="O22" s="204">
        <v>22609</v>
      </c>
      <c r="P22" s="204">
        <v>23108</v>
      </c>
      <c r="Q22" s="204">
        <v>22719</v>
      </c>
    </row>
    <row r="23" spans="2:17" x14ac:dyDescent="0.2">
      <c r="B23" s="60" t="s">
        <v>81</v>
      </c>
      <c r="C23" s="61">
        <v>32004</v>
      </c>
      <c r="D23" s="62">
        <v>34759</v>
      </c>
      <c r="E23" s="62">
        <v>31899</v>
      </c>
      <c r="F23" s="63">
        <v>31517</v>
      </c>
      <c r="G23" s="64">
        <v>31363</v>
      </c>
      <c r="H23" s="31">
        <v>33625</v>
      </c>
      <c r="I23" s="100">
        <v>31129</v>
      </c>
      <c r="J23" s="100">
        <v>31511</v>
      </c>
      <c r="K23" s="62">
        <v>31795</v>
      </c>
      <c r="L23" s="211">
        <v>34016</v>
      </c>
      <c r="M23" s="211">
        <v>31795</v>
      </c>
      <c r="N23" s="211">
        <v>31583</v>
      </c>
      <c r="O23" s="215">
        <v>31510</v>
      </c>
      <c r="P23" s="215">
        <v>33582</v>
      </c>
      <c r="Q23" s="215">
        <v>31639</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6909</v>
      </c>
      <c r="D29" s="308">
        <v>7860</v>
      </c>
      <c r="E29" s="308">
        <v>7427</v>
      </c>
      <c r="F29" s="311">
        <v>7143</v>
      </c>
      <c r="G29" s="297">
        <v>7217</v>
      </c>
      <c r="H29" s="299">
        <v>7805</v>
      </c>
      <c r="I29" s="302">
        <v>7343</v>
      </c>
      <c r="J29" s="302">
        <v>7489</v>
      </c>
      <c r="K29" s="295">
        <v>7847</v>
      </c>
      <c r="L29" s="205"/>
      <c r="M29" s="205"/>
      <c r="N29" s="205"/>
      <c r="O29" s="205"/>
      <c r="P29" s="205"/>
      <c r="Q29" s="205"/>
    </row>
    <row r="30" spans="2:17" x14ac:dyDescent="0.2">
      <c r="B30" s="69" t="s">
        <v>14</v>
      </c>
      <c r="C30" s="303"/>
      <c r="D30" s="304"/>
      <c r="E30" s="304"/>
      <c r="F30" s="305"/>
      <c r="G30" s="298"/>
      <c r="H30" s="300"/>
      <c r="I30" s="301"/>
      <c r="J30" s="301"/>
      <c r="K30" s="296"/>
      <c r="L30" s="206">
        <v>8559</v>
      </c>
      <c r="M30" s="206">
        <v>8229</v>
      </c>
      <c r="N30" s="206">
        <v>8019</v>
      </c>
      <c r="O30" s="206">
        <v>7907</v>
      </c>
      <c r="P30" s="206">
        <v>8367</v>
      </c>
      <c r="Q30" s="206">
        <v>8105</v>
      </c>
    </row>
    <row r="31" spans="2:17" x14ac:dyDescent="0.2">
      <c r="B31" s="69" t="s">
        <v>43</v>
      </c>
      <c r="C31" s="53">
        <v>5546</v>
      </c>
      <c r="D31" s="37">
        <v>5729</v>
      </c>
      <c r="E31" s="37">
        <v>5532</v>
      </c>
      <c r="F31" s="54">
        <v>5548</v>
      </c>
      <c r="G31" s="55">
        <v>5572</v>
      </c>
      <c r="H31" s="38">
        <v>5567</v>
      </c>
      <c r="I31" s="70">
        <v>5436</v>
      </c>
      <c r="J31" s="166">
        <v>5613</v>
      </c>
      <c r="K31" s="208">
        <v>5628</v>
      </c>
      <c r="L31" s="204">
        <v>5652</v>
      </c>
      <c r="M31" s="204">
        <v>5547</v>
      </c>
      <c r="N31" s="204">
        <v>5638</v>
      </c>
      <c r="O31" s="204">
        <v>5851</v>
      </c>
      <c r="P31" s="204">
        <v>5928</v>
      </c>
      <c r="Q31" s="204">
        <v>5777</v>
      </c>
    </row>
    <row r="32" spans="2:17" x14ac:dyDescent="0.2">
      <c r="B32" s="71" t="s">
        <v>2</v>
      </c>
      <c r="C32" s="303">
        <v>6789</v>
      </c>
      <c r="D32" s="304">
        <v>7511</v>
      </c>
      <c r="E32" s="304">
        <v>7161</v>
      </c>
      <c r="F32" s="305">
        <v>7035</v>
      </c>
      <c r="G32" s="298">
        <v>7165</v>
      </c>
      <c r="H32" s="300">
        <v>7458</v>
      </c>
      <c r="I32" s="301">
        <v>7109</v>
      </c>
      <c r="J32" s="301">
        <v>7296</v>
      </c>
      <c r="K32" s="296">
        <v>7633</v>
      </c>
      <c r="L32" s="207"/>
      <c r="M32" s="207"/>
      <c r="N32" s="207"/>
      <c r="O32" s="207"/>
      <c r="P32" s="207"/>
      <c r="Q32" s="207"/>
    </row>
    <row r="33" spans="2:17" x14ac:dyDescent="0.2">
      <c r="B33" s="69" t="s">
        <v>3</v>
      </c>
      <c r="C33" s="303"/>
      <c r="D33" s="304"/>
      <c r="E33" s="304"/>
      <c r="F33" s="305"/>
      <c r="G33" s="298"/>
      <c r="H33" s="300"/>
      <c r="I33" s="301"/>
      <c r="J33" s="301"/>
      <c r="K33" s="296"/>
      <c r="L33" s="206">
        <v>8035</v>
      </c>
      <c r="M33" s="206">
        <v>7675</v>
      </c>
      <c r="N33" s="206">
        <v>7525</v>
      </c>
      <c r="O33" s="206">
        <v>7511</v>
      </c>
      <c r="P33" s="206">
        <v>7737</v>
      </c>
      <c r="Q33" s="206">
        <v>7469</v>
      </c>
    </row>
    <row r="34" spans="2:17" x14ac:dyDescent="0.2">
      <c r="B34" s="69" t="s">
        <v>4</v>
      </c>
      <c r="C34" s="53">
        <v>5666</v>
      </c>
      <c r="D34" s="37">
        <v>6078</v>
      </c>
      <c r="E34" s="37">
        <v>5798</v>
      </c>
      <c r="F34" s="54">
        <v>5656</v>
      </c>
      <c r="G34" s="55">
        <v>5624</v>
      </c>
      <c r="H34" s="38">
        <v>5914</v>
      </c>
      <c r="I34" s="70">
        <v>5670</v>
      </c>
      <c r="J34" s="166">
        <v>5806</v>
      </c>
      <c r="K34" s="208">
        <v>5842</v>
      </c>
      <c r="L34" s="204">
        <v>6176</v>
      </c>
      <c r="M34" s="204">
        <v>6101</v>
      </c>
      <c r="N34" s="204">
        <v>6132</v>
      </c>
      <c r="O34" s="204">
        <v>6247</v>
      </c>
      <c r="P34" s="204">
        <v>6558</v>
      </c>
      <c r="Q34" s="204">
        <v>6413</v>
      </c>
    </row>
    <row r="35" spans="2:17" x14ac:dyDescent="0.2">
      <c r="B35" s="71" t="s">
        <v>28</v>
      </c>
      <c r="C35" s="303">
        <v>5285</v>
      </c>
      <c r="D35" s="304">
        <v>5605</v>
      </c>
      <c r="E35" s="304">
        <v>5344</v>
      </c>
      <c r="F35" s="305">
        <v>5218</v>
      </c>
      <c r="G35" s="298">
        <v>5128</v>
      </c>
      <c r="H35" s="300">
        <v>5271</v>
      </c>
      <c r="I35" s="301">
        <v>5144</v>
      </c>
      <c r="J35" s="301">
        <v>5196</v>
      </c>
      <c r="K35" s="296">
        <v>5196</v>
      </c>
      <c r="L35" s="207"/>
      <c r="M35" s="207"/>
      <c r="N35" s="207"/>
      <c r="O35" s="207"/>
      <c r="P35" s="207"/>
      <c r="Q35" s="207"/>
    </row>
    <row r="36" spans="2:17" x14ac:dyDescent="0.2">
      <c r="B36" s="69" t="s">
        <v>12</v>
      </c>
      <c r="C36" s="303"/>
      <c r="D36" s="304"/>
      <c r="E36" s="304"/>
      <c r="F36" s="305"/>
      <c r="G36" s="298"/>
      <c r="H36" s="300"/>
      <c r="I36" s="301"/>
      <c r="J36" s="301"/>
      <c r="K36" s="296"/>
      <c r="L36" s="206">
        <v>5517</v>
      </c>
      <c r="M36" s="206">
        <v>5098</v>
      </c>
      <c r="N36" s="206">
        <v>4976</v>
      </c>
      <c r="O36" s="206">
        <v>4863</v>
      </c>
      <c r="P36" s="206">
        <v>5022</v>
      </c>
      <c r="Q36" s="206">
        <v>4943</v>
      </c>
    </row>
    <row r="37" spans="2:17" x14ac:dyDescent="0.2">
      <c r="B37" s="69" t="s">
        <v>125</v>
      </c>
      <c r="C37" s="53">
        <v>5548</v>
      </c>
      <c r="D37" s="37">
        <v>6164</v>
      </c>
      <c r="E37" s="37">
        <v>5842</v>
      </c>
      <c r="F37" s="54">
        <v>5703</v>
      </c>
      <c r="G37" s="55">
        <v>5890</v>
      </c>
      <c r="H37" s="38">
        <v>6252</v>
      </c>
      <c r="I37" s="70">
        <v>5856</v>
      </c>
      <c r="J37" s="166">
        <v>6003</v>
      </c>
      <c r="K37" s="208">
        <v>6346</v>
      </c>
      <c r="L37" s="204">
        <v>6701</v>
      </c>
      <c r="M37" s="204">
        <v>6506</v>
      </c>
      <c r="N37" s="204">
        <v>6350</v>
      </c>
      <c r="O37" s="204">
        <v>6442</v>
      </c>
      <c r="P37" s="204">
        <v>6699</v>
      </c>
      <c r="Q37" s="204">
        <v>6478</v>
      </c>
    </row>
    <row r="38" spans="2:17" x14ac:dyDescent="0.2">
      <c r="B38" s="52" t="s">
        <v>132</v>
      </c>
      <c r="C38" s="53">
        <v>279</v>
      </c>
      <c r="D38" s="37">
        <v>340</v>
      </c>
      <c r="E38" s="37">
        <v>327</v>
      </c>
      <c r="F38" s="54">
        <v>326</v>
      </c>
      <c r="G38" s="55">
        <v>333</v>
      </c>
      <c r="H38" s="38">
        <v>347</v>
      </c>
      <c r="I38" s="70">
        <v>315</v>
      </c>
      <c r="J38" s="166">
        <v>341</v>
      </c>
      <c r="K38" s="208">
        <v>350</v>
      </c>
      <c r="L38" s="16">
        <v>364</v>
      </c>
      <c r="M38" s="16">
        <v>376</v>
      </c>
      <c r="N38" s="204">
        <v>380</v>
      </c>
      <c r="O38" s="206">
        <v>402</v>
      </c>
      <c r="P38" s="206">
        <v>409</v>
      </c>
      <c r="Q38" s="206">
        <v>379</v>
      </c>
    </row>
    <row r="39" spans="2:17" x14ac:dyDescent="0.2">
      <c r="B39" s="69" t="s">
        <v>31</v>
      </c>
      <c r="C39" s="53">
        <v>1098</v>
      </c>
      <c r="D39" s="37">
        <v>1197</v>
      </c>
      <c r="E39" s="37">
        <v>1178</v>
      </c>
      <c r="F39" s="54">
        <v>1202</v>
      </c>
      <c r="G39" s="55">
        <v>1171</v>
      </c>
      <c r="H39" s="38">
        <v>1217</v>
      </c>
      <c r="I39" s="70">
        <v>1181</v>
      </c>
      <c r="J39" s="166">
        <v>1275</v>
      </c>
      <c r="K39" s="208">
        <v>1283</v>
      </c>
      <c r="L39" s="204">
        <v>1308</v>
      </c>
      <c r="M39" s="204">
        <v>1437</v>
      </c>
      <c r="N39" s="204">
        <v>1474</v>
      </c>
      <c r="O39" s="204">
        <v>1470</v>
      </c>
      <c r="P39" s="204">
        <v>1538</v>
      </c>
      <c r="Q39" s="204">
        <v>1514</v>
      </c>
    </row>
    <row r="40" spans="2:17" x14ac:dyDescent="0.2">
      <c r="B40" s="69" t="s">
        <v>42</v>
      </c>
      <c r="C40" s="53">
        <v>245</v>
      </c>
      <c r="D40" s="37">
        <v>283</v>
      </c>
      <c r="E40" s="37">
        <v>268</v>
      </c>
      <c r="F40" s="54">
        <v>242</v>
      </c>
      <c r="G40" s="55">
        <v>267</v>
      </c>
      <c r="H40" s="38">
        <v>285</v>
      </c>
      <c r="I40" s="70">
        <v>283</v>
      </c>
      <c r="J40" s="166">
        <v>287</v>
      </c>
      <c r="K40" s="208">
        <v>300</v>
      </c>
      <c r="L40" s="16">
        <v>321</v>
      </c>
      <c r="M40" s="16">
        <v>359</v>
      </c>
      <c r="N40" s="16">
        <v>477</v>
      </c>
      <c r="O40" s="204">
        <v>581</v>
      </c>
      <c r="P40" s="204">
        <v>627</v>
      </c>
      <c r="Q40" s="204">
        <v>568</v>
      </c>
    </row>
    <row r="41" spans="2:17" x14ac:dyDescent="0.2">
      <c r="B41" s="71" t="s">
        <v>29</v>
      </c>
      <c r="C41" s="303">
        <v>2705</v>
      </c>
      <c r="D41" s="304">
        <v>3269</v>
      </c>
      <c r="E41" s="304">
        <v>3037</v>
      </c>
      <c r="F41" s="305">
        <v>2937</v>
      </c>
      <c r="G41" s="298">
        <v>2939</v>
      </c>
      <c r="H41" s="300">
        <v>3225</v>
      </c>
      <c r="I41" s="301">
        <v>3018</v>
      </c>
      <c r="J41" s="301">
        <v>3061</v>
      </c>
      <c r="K41" s="296">
        <v>3150</v>
      </c>
      <c r="L41" s="207"/>
      <c r="M41" s="207"/>
      <c r="N41" s="207"/>
      <c r="O41" s="207"/>
      <c r="P41" s="207"/>
      <c r="Q41" s="207"/>
    </row>
    <row r="42" spans="2:17" x14ac:dyDescent="0.2">
      <c r="B42" s="69" t="s">
        <v>5</v>
      </c>
      <c r="C42" s="303"/>
      <c r="D42" s="304"/>
      <c r="E42" s="304"/>
      <c r="F42" s="305"/>
      <c r="G42" s="298"/>
      <c r="H42" s="300"/>
      <c r="I42" s="301"/>
      <c r="J42" s="301"/>
      <c r="K42" s="296"/>
      <c r="L42" s="206">
        <v>3451</v>
      </c>
      <c r="M42" s="206">
        <v>3268</v>
      </c>
      <c r="N42" s="206">
        <v>3150</v>
      </c>
      <c r="O42" s="206">
        <v>3141</v>
      </c>
      <c r="P42" s="206">
        <v>3396</v>
      </c>
      <c r="Q42" s="206">
        <v>3134</v>
      </c>
    </row>
    <row r="43" spans="2:17" x14ac:dyDescent="0.2">
      <c r="B43" s="69" t="s">
        <v>6</v>
      </c>
      <c r="C43" s="53">
        <v>3258</v>
      </c>
      <c r="D43" s="37">
        <v>3564</v>
      </c>
      <c r="E43" s="37">
        <v>3392</v>
      </c>
      <c r="F43" s="54">
        <v>3321</v>
      </c>
      <c r="G43" s="55">
        <v>3400</v>
      </c>
      <c r="H43" s="38">
        <v>3620</v>
      </c>
      <c r="I43" s="70">
        <v>3442</v>
      </c>
      <c r="J43" s="166">
        <v>3504</v>
      </c>
      <c r="K43" s="208">
        <v>3720</v>
      </c>
      <c r="L43" s="204">
        <v>4004</v>
      </c>
      <c r="M43" s="204">
        <v>3784</v>
      </c>
      <c r="N43" s="204">
        <v>3741</v>
      </c>
      <c r="O43" s="204">
        <v>3864</v>
      </c>
      <c r="P43" s="204">
        <v>4033</v>
      </c>
      <c r="Q43" s="204">
        <v>4015</v>
      </c>
    </row>
    <row r="44" spans="2:17" x14ac:dyDescent="0.2">
      <c r="B44" s="69" t="s">
        <v>7</v>
      </c>
      <c r="C44" s="53">
        <v>4171</v>
      </c>
      <c r="D44" s="37">
        <v>4393</v>
      </c>
      <c r="E44" s="37">
        <v>4230</v>
      </c>
      <c r="F44" s="54">
        <v>4145</v>
      </c>
      <c r="G44" s="55">
        <v>4149</v>
      </c>
      <c r="H44" s="38">
        <v>4255</v>
      </c>
      <c r="I44" s="70">
        <v>4050</v>
      </c>
      <c r="J44" s="166">
        <v>4188</v>
      </c>
      <c r="K44" s="208">
        <v>4268</v>
      </c>
      <c r="L44" s="204">
        <v>4322</v>
      </c>
      <c r="M44" s="204">
        <v>4241</v>
      </c>
      <c r="N44" s="204">
        <v>4217</v>
      </c>
      <c r="O44" s="204">
        <v>4183</v>
      </c>
      <c r="P44" s="204">
        <v>4292</v>
      </c>
      <c r="Q44" s="204">
        <v>4159</v>
      </c>
    </row>
    <row r="45" spans="2:17" x14ac:dyDescent="0.2">
      <c r="B45" s="69" t="s">
        <v>8</v>
      </c>
      <c r="C45" s="53">
        <v>2321</v>
      </c>
      <c r="D45" s="37">
        <v>2363</v>
      </c>
      <c r="E45" s="37">
        <v>2300</v>
      </c>
      <c r="F45" s="54">
        <v>2288</v>
      </c>
      <c r="G45" s="55">
        <v>2301</v>
      </c>
      <c r="H45" s="38">
        <v>2272</v>
      </c>
      <c r="I45" s="70">
        <v>2269</v>
      </c>
      <c r="J45" s="166">
        <v>2349</v>
      </c>
      <c r="K45" s="208">
        <v>2337</v>
      </c>
      <c r="L45" s="204">
        <v>2434</v>
      </c>
      <c r="M45" s="204">
        <v>2483</v>
      </c>
      <c r="N45" s="204">
        <v>2549</v>
      </c>
      <c r="O45" s="204">
        <v>2570</v>
      </c>
      <c r="P45" s="204">
        <v>2574</v>
      </c>
      <c r="Q45" s="204">
        <v>2574</v>
      </c>
    </row>
    <row r="46" spans="2:17" x14ac:dyDescent="0.2">
      <c r="B46" s="71" t="s">
        <v>30</v>
      </c>
      <c r="C46" s="303">
        <v>5732</v>
      </c>
      <c r="D46" s="304">
        <v>6528</v>
      </c>
      <c r="E46" s="304">
        <v>6153</v>
      </c>
      <c r="F46" s="305">
        <v>6019</v>
      </c>
      <c r="G46" s="298">
        <v>6153</v>
      </c>
      <c r="H46" s="300">
        <v>6560</v>
      </c>
      <c r="I46" s="301">
        <v>6215</v>
      </c>
      <c r="J46" s="301">
        <v>6334</v>
      </c>
      <c r="K46" s="296">
        <v>6609</v>
      </c>
      <c r="L46" s="207"/>
      <c r="M46" s="207"/>
      <c r="N46" s="207"/>
      <c r="O46" s="207"/>
      <c r="P46" s="207"/>
      <c r="Q46" s="207"/>
    </row>
    <row r="47" spans="2:17" x14ac:dyDescent="0.2">
      <c r="B47" s="69" t="s">
        <v>24</v>
      </c>
      <c r="C47" s="303"/>
      <c r="D47" s="304"/>
      <c r="E47" s="304"/>
      <c r="F47" s="305"/>
      <c r="G47" s="298"/>
      <c r="H47" s="300"/>
      <c r="I47" s="301"/>
      <c r="J47" s="301"/>
      <c r="K47" s="296"/>
      <c r="L47" s="206">
        <v>7049</v>
      </c>
      <c r="M47" s="206">
        <v>6674</v>
      </c>
      <c r="N47" s="206">
        <v>6427</v>
      </c>
      <c r="O47" s="206">
        <v>6391</v>
      </c>
      <c r="P47" s="206">
        <v>6618</v>
      </c>
      <c r="Q47" s="206">
        <v>6342</v>
      </c>
    </row>
    <row r="48" spans="2:17" x14ac:dyDescent="0.2">
      <c r="B48" s="69" t="s">
        <v>9</v>
      </c>
      <c r="C48" s="53">
        <v>6723</v>
      </c>
      <c r="D48" s="37">
        <v>7061</v>
      </c>
      <c r="E48" s="37">
        <v>6806</v>
      </c>
      <c r="F48" s="54">
        <v>6672</v>
      </c>
      <c r="G48" s="55">
        <v>6636</v>
      </c>
      <c r="H48" s="38">
        <v>6812</v>
      </c>
      <c r="I48" s="70">
        <v>6564</v>
      </c>
      <c r="J48" s="166">
        <v>6768</v>
      </c>
      <c r="K48" s="208">
        <v>6866</v>
      </c>
      <c r="L48" s="204">
        <v>7162</v>
      </c>
      <c r="M48" s="204">
        <v>7102</v>
      </c>
      <c r="N48" s="204">
        <v>7230</v>
      </c>
      <c r="O48" s="204">
        <v>7367</v>
      </c>
      <c r="P48" s="204">
        <v>7677</v>
      </c>
      <c r="Q48" s="204">
        <v>7540</v>
      </c>
    </row>
    <row r="49" spans="2:17" x14ac:dyDescent="0.2">
      <c r="B49" s="71" t="s">
        <v>122</v>
      </c>
      <c r="C49" s="303">
        <v>2383</v>
      </c>
      <c r="D49" s="304">
        <v>2437</v>
      </c>
      <c r="E49" s="304">
        <v>2340</v>
      </c>
      <c r="F49" s="305">
        <v>2323</v>
      </c>
      <c r="G49" s="298">
        <v>2325</v>
      </c>
      <c r="H49" s="300">
        <v>2346</v>
      </c>
      <c r="I49" s="301">
        <v>2316</v>
      </c>
      <c r="J49" s="301">
        <v>2422</v>
      </c>
      <c r="K49" s="296">
        <v>2530</v>
      </c>
      <c r="L49" s="207"/>
      <c r="M49" s="207"/>
      <c r="N49" s="207"/>
      <c r="O49" s="207"/>
      <c r="P49" s="207"/>
      <c r="Q49" s="207"/>
    </row>
    <row r="50" spans="2:17" x14ac:dyDescent="0.2">
      <c r="B50" s="69" t="s">
        <v>44</v>
      </c>
      <c r="C50" s="303"/>
      <c r="D50" s="304"/>
      <c r="E50" s="304"/>
      <c r="F50" s="305"/>
      <c r="G50" s="298"/>
      <c r="H50" s="300"/>
      <c r="I50" s="301"/>
      <c r="J50" s="301"/>
      <c r="K50" s="296"/>
      <c r="L50" s="206">
        <v>2567</v>
      </c>
      <c r="M50" s="206">
        <v>2482</v>
      </c>
      <c r="N50" s="206">
        <v>2537</v>
      </c>
      <c r="O50" s="206">
        <v>2654</v>
      </c>
      <c r="P50" s="206">
        <v>2767</v>
      </c>
      <c r="Q50" s="206">
        <v>2705</v>
      </c>
    </row>
    <row r="51" spans="2:17" x14ac:dyDescent="0.2">
      <c r="B51" s="69" t="s">
        <v>45</v>
      </c>
      <c r="C51" s="53">
        <v>863</v>
      </c>
      <c r="D51" s="37">
        <v>888</v>
      </c>
      <c r="E51" s="37">
        <v>884</v>
      </c>
      <c r="F51" s="54">
        <v>871</v>
      </c>
      <c r="G51" s="55">
        <v>864</v>
      </c>
      <c r="H51" s="38">
        <v>886</v>
      </c>
      <c r="I51" s="70">
        <v>845</v>
      </c>
      <c r="J51" s="166">
        <v>904</v>
      </c>
      <c r="K51" s="208">
        <v>881</v>
      </c>
      <c r="L51" s="16">
        <v>881</v>
      </c>
      <c r="M51" s="16">
        <v>903</v>
      </c>
      <c r="N51" s="204">
        <v>944</v>
      </c>
      <c r="O51" s="204">
        <v>979</v>
      </c>
      <c r="P51" s="204">
        <v>950</v>
      </c>
      <c r="Q51" s="204">
        <v>948</v>
      </c>
    </row>
    <row r="52" spans="2:17" x14ac:dyDescent="0.2">
      <c r="B52" s="69" t="s">
        <v>32</v>
      </c>
      <c r="C52" s="53">
        <v>484</v>
      </c>
      <c r="D52" s="37">
        <v>492</v>
      </c>
      <c r="E52" s="37">
        <v>463</v>
      </c>
      <c r="F52" s="54">
        <v>485</v>
      </c>
      <c r="G52" s="55">
        <v>468</v>
      </c>
      <c r="H52" s="38">
        <v>457</v>
      </c>
      <c r="I52" s="70">
        <v>454</v>
      </c>
      <c r="J52" s="166">
        <v>444</v>
      </c>
      <c r="K52" s="208">
        <v>423</v>
      </c>
      <c r="L52" s="16">
        <v>415</v>
      </c>
      <c r="M52" s="16">
        <v>387</v>
      </c>
      <c r="N52" s="204">
        <v>371</v>
      </c>
      <c r="O52" s="204">
        <v>377</v>
      </c>
      <c r="P52" s="204">
        <v>378</v>
      </c>
      <c r="Q52" s="204">
        <v>378</v>
      </c>
    </row>
    <row r="53" spans="2:17" x14ac:dyDescent="0.2">
      <c r="B53" s="69" t="s">
        <v>33</v>
      </c>
      <c r="C53" s="53">
        <v>281</v>
      </c>
      <c r="D53" s="37">
        <v>293</v>
      </c>
      <c r="E53" s="37">
        <v>261</v>
      </c>
      <c r="F53" s="54">
        <v>260</v>
      </c>
      <c r="G53" s="55">
        <v>287</v>
      </c>
      <c r="H53" s="38">
        <v>266</v>
      </c>
      <c r="I53" s="70">
        <v>267</v>
      </c>
      <c r="J53" s="166">
        <v>268</v>
      </c>
      <c r="K53" s="208">
        <v>268</v>
      </c>
      <c r="L53" s="16">
        <v>264</v>
      </c>
      <c r="M53" s="16">
        <v>271</v>
      </c>
      <c r="N53" s="204">
        <v>267</v>
      </c>
      <c r="O53" s="204">
        <v>250</v>
      </c>
      <c r="P53" s="204">
        <v>238</v>
      </c>
      <c r="Q53" s="204">
        <v>245</v>
      </c>
    </row>
    <row r="54" spans="2:17" x14ac:dyDescent="0.2">
      <c r="B54" s="69" t="s">
        <v>34</v>
      </c>
      <c r="C54" s="53">
        <v>73</v>
      </c>
      <c r="D54" s="37">
        <v>90</v>
      </c>
      <c r="E54" s="37">
        <v>94</v>
      </c>
      <c r="F54" s="54">
        <v>88</v>
      </c>
      <c r="G54" s="55">
        <v>102</v>
      </c>
      <c r="H54" s="38">
        <v>101</v>
      </c>
      <c r="I54" s="70">
        <v>92</v>
      </c>
      <c r="J54" s="166">
        <v>87</v>
      </c>
      <c r="K54" s="208">
        <v>74</v>
      </c>
      <c r="L54" s="16">
        <v>74</v>
      </c>
      <c r="M54" s="16">
        <v>79</v>
      </c>
      <c r="N54" s="16">
        <v>74</v>
      </c>
      <c r="O54" s="16">
        <v>90</v>
      </c>
      <c r="P54" s="16">
        <v>76</v>
      </c>
      <c r="Q54" s="16">
        <v>78</v>
      </c>
    </row>
    <row r="55" spans="2:17" x14ac:dyDescent="0.2">
      <c r="B55" s="69" t="s">
        <v>46</v>
      </c>
      <c r="C55" s="58">
        <v>1462</v>
      </c>
      <c r="D55" s="59">
        <v>1529</v>
      </c>
      <c r="E55" s="59">
        <v>1490</v>
      </c>
      <c r="F55" s="54">
        <v>1521</v>
      </c>
      <c r="G55" s="55">
        <v>1526</v>
      </c>
      <c r="H55" s="38">
        <v>1511</v>
      </c>
      <c r="I55" s="70">
        <v>1462</v>
      </c>
      <c r="J55" s="166">
        <v>1488</v>
      </c>
      <c r="K55" s="208">
        <v>1452</v>
      </c>
      <c r="L55" s="204">
        <v>1451</v>
      </c>
      <c r="M55" s="204">
        <v>1425</v>
      </c>
      <c r="N55" s="204">
        <v>1445</v>
      </c>
      <c r="O55" s="204">
        <v>1501</v>
      </c>
      <c r="P55" s="204">
        <v>1519</v>
      </c>
      <c r="Q55" s="204">
        <v>1423</v>
      </c>
    </row>
    <row r="56" spans="2:17" x14ac:dyDescent="0.2">
      <c r="B56" s="72" t="s">
        <v>82</v>
      </c>
      <c r="C56" s="63">
        <v>12455</v>
      </c>
      <c r="D56" s="63">
        <v>13589</v>
      </c>
      <c r="E56" s="63">
        <v>12959</v>
      </c>
      <c r="F56" s="63">
        <v>12691</v>
      </c>
      <c r="G56" s="64">
        <v>12789</v>
      </c>
      <c r="H56" s="42">
        <v>13372</v>
      </c>
      <c r="I56" s="73">
        <v>12779</v>
      </c>
      <c r="J56" s="73">
        <v>13102</v>
      </c>
      <c r="K56" s="209">
        <v>13475</v>
      </c>
      <c r="L56" s="211">
        <v>14211</v>
      </c>
      <c r="M56" s="211">
        <v>13776</v>
      </c>
      <c r="N56" s="211">
        <v>13657</v>
      </c>
      <c r="O56" s="211">
        <v>13758</v>
      </c>
      <c r="P56" s="211">
        <v>14295</v>
      </c>
      <c r="Q56" s="211">
        <v>13882</v>
      </c>
    </row>
    <row r="58" spans="2:17" ht="15" x14ac:dyDescent="0.2">
      <c r="B58" s="34" t="s">
        <v>115</v>
      </c>
    </row>
    <row r="60" spans="2:17" x14ac:dyDescent="0.2">
      <c r="B60" s="231" t="s">
        <v>146</v>
      </c>
      <c r="C60" s="90">
        <v>41518</v>
      </c>
      <c r="D60" s="49">
        <v>41609</v>
      </c>
      <c r="E60" s="49">
        <v>41699</v>
      </c>
      <c r="F60" s="49">
        <v>41791</v>
      </c>
      <c r="G60" s="50">
        <v>41883</v>
      </c>
      <c r="H60" s="66" t="s">
        <v>119</v>
      </c>
      <c r="I60" s="50">
        <v>42064</v>
      </c>
      <c r="J60" s="50" t="s">
        <v>123</v>
      </c>
      <c r="K60" s="50" t="s">
        <v>128</v>
      </c>
      <c r="L60" s="66" t="s">
        <v>135</v>
      </c>
      <c r="M60" s="229" t="s">
        <v>140</v>
      </c>
      <c r="N60" s="230" t="s">
        <v>143</v>
      </c>
      <c r="O60" s="235" t="s">
        <v>149</v>
      </c>
      <c r="P60" s="241" t="s">
        <v>151</v>
      </c>
      <c r="Q60" s="242" t="s">
        <v>153</v>
      </c>
    </row>
    <row r="61" spans="2:17" x14ac:dyDescent="0.2">
      <c r="B61" s="92" t="s">
        <v>2</v>
      </c>
      <c r="C61" s="312">
        <v>907</v>
      </c>
      <c r="D61" s="308">
        <v>874</v>
      </c>
      <c r="E61" s="308">
        <v>811</v>
      </c>
      <c r="F61" s="311">
        <v>817</v>
      </c>
      <c r="G61" s="297">
        <v>798</v>
      </c>
      <c r="H61" s="299">
        <v>800</v>
      </c>
      <c r="I61" s="321">
        <v>772</v>
      </c>
      <c r="J61" s="321">
        <v>751</v>
      </c>
      <c r="K61" s="319">
        <v>721</v>
      </c>
      <c r="L61" s="205"/>
      <c r="M61" s="205"/>
      <c r="N61" s="205"/>
      <c r="O61" s="205"/>
      <c r="P61" s="205"/>
      <c r="Q61" s="205"/>
    </row>
    <row r="62" spans="2:17" x14ac:dyDescent="0.2">
      <c r="B62" s="93" t="s">
        <v>3</v>
      </c>
      <c r="C62" s="303"/>
      <c r="D62" s="304"/>
      <c r="E62" s="304"/>
      <c r="F62" s="305"/>
      <c r="G62" s="298"/>
      <c r="H62" s="300"/>
      <c r="I62" s="320"/>
      <c r="J62" s="320"/>
      <c r="K62" s="318"/>
      <c r="L62" s="207">
        <v>750</v>
      </c>
      <c r="M62" s="207">
        <v>744</v>
      </c>
      <c r="N62" s="206">
        <v>748</v>
      </c>
      <c r="O62" s="206">
        <v>720</v>
      </c>
      <c r="P62" s="206">
        <v>710</v>
      </c>
      <c r="Q62" s="206">
        <v>673</v>
      </c>
    </row>
    <row r="63" spans="2:17" x14ac:dyDescent="0.2">
      <c r="B63" s="93" t="s">
        <v>4</v>
      </c>
      <c r="C63" s="53">
        <v>8305</v>
      </c>
      <c r="D63" s="37">
        <v>8174</v>
      </c>
      <c r="E63" s="37">
        <v>7940</v>
      </c>
      <c r="F63" s="54">
        <v>7653</v>
      </c>
      <c r="G63" s="55">
        <v>7493</v>
      </c>
      <c r="H63" s="38">
        <v>7532</v>
      </c>
      <c r="I63" s="94">
        <v>7337</v>
      </c>
      <c r="J63" s="169">
        <v>7293</v>
      </c>
      <c r="K63" s="216">
        <v>7232</v>
      </c>
      <c r="L63" s="204">
        <v>7313</v>
      </c>
      <c r="M63" s="204">
        <v>7183</v>
      </c>
      <c r="N63" s="204">
        <v>7075</v>
      </c>
      <c r="O63" s="204">
        <v>6928</v>
      </c>
      <c r="P63" s="204">
        <v>7155</v>
      </c>
      <c r="Q63" s="204">
        <v>6887</v>
      </c>
    </row>
    <row r="64" spans="2:17" x14ac:dyDescent="0.2">
      <c r="B64" s="95" t="s">
        <v>28</v>
      </c>
      <c r="C64" s="303">
        <v>3021</v>
      </c>
      <c r="D64" s="304">
        <v>2920</v>
      </c>
      <c r="E64" s="304">
        <v>2744</v>
      </c>
      <c r="F64" s="305">
        <v>2668</v>
      </c>
      <c r="G64" s="298">
        <v>2584</v>
      </c>
      <c r="H64" s="300">
        <v>2574</v>
      </c>
      <c r="I64" s="320">
        <v>2486</v>
      </c>
      <c r="J64" s="320">
        <v>2448</v>
      </c>
      <c r="K64" s="318">
        <v>2366</v>
      </c>
      <c r="L64" s="207"/>
      <c r="M64" s="207"/>
      <c r="N64" s="207"/>
      <c r="O64" s="207"/>
      <c r="P64" s="207"/>
      <c r="Q64" s="207"/>
    </row>
    <row r="65" spans="2:17" x14ac:dyDescent="0.2">
      <c r="B65" s="93" t="s">
        <v>12</v>
      </c>
      <c r="C65" s="303"/>
      <c r="D65" s="304"/>
      <c r="E65" s="304"/>
      <c r="F65" s="305"/>
      <c r="G65" s="298"/>
      <c r="H65" s="300"/>
      <c r="I65" s="320"/>
      <c r="J65" s="320"/>
      <c r="K65" s="318"/>
      <c r="L65" s="206">
        <v>2388</v>
      </c>
      <c r="M65" s="206">
        <v>2191</v>
      </c>
      <c r="N65" s="206">
        <v>2149</v>
      </c>
      <c r="O65" s="206">
        <v>2065</v>
      </c>
      <c r="P65" s="206">
        <v>2133</v>
      </c>
      <c r="Q65" s="206">
        <v>2044</v>
      </c>
    </row>
    <row r="66" spans="2:17" x14ac:dyDescent="0.2">
      <c r="B66" s="93" t="s">
        <v>125</v>
      </c>
      <c r="C66" s="53">
        <v>5313</v>
      </c>
      <c r="D66" s="37">
        <v>5267</v>
      </c>
      <c r="E66" s="37">
        <v>5188</v>
      </c>
      <c r="F66" s="54">
        <v>5026</v>
      </c>
      <c r="G66" s="55">
        <v>4925</v>
      </c>
      <c r="H66" s="38">
        <v>4946</v>
      </c>
      <c r="I66" s="94">
        <v>4808</v>
      </c>
      <c r="J66" s="169">
        <v>4762</v>
      </c>
      <c r="K66" s="216">
        <v>4756</v>
      </c>
      <c r="L66" s="204">
        <v>4828</v>
      </c>
      <c r="M66" s="204">
        <v>4750</v>
      </c>
      <c r="N66" s="204">
        <v>4683</v>
      </c>
      <c r="O66" s="204">
        <v>4590</v>
      </c>
      <c r="P66" s="204">
        <v>4721</v>
      </c>
      <c r="Q66" s="204">
        <v>4504</v>
      </c>
    </row>
    <row r="67" spans="2:17" x14ac:dyDescent="0.2">
      <c r="B67" s="52" t="s">
        <v>132</v>
      </c>
      <c r="C67" s="53">
        <v>202</v>
      </c>
      <c r="D67" s="37">
        <v>188</v>
      </c>
      <c r="E67" s="37">
        <v>189</v>
      </c>
      <c r="F67" s="54">
        <v>180</v>
      </c>
      <c r="G67" s="55">
        <v>186</v>
      </c>
      <c r="H67" s="38">
        <v>189</v>
      </c>
      <c r="I67" s="94">
        <v>185</v>
      </c>
      <c r="J67" s="169">
        <v>188</v>
      </c>
      <c r="K67" s="216">
        <v>190</v>
      </c>
      <c r="L67" s="16">
        <v>197</v>
      </c>
      <c r="M67" s="16">
        <v>266</v>
      </c>
      <c r="N67" s="204">
        <v>250</v>
      </c>
      <c r="O67" s="204">
        <v>254</v>
      </c>
      <c r="P67" s="204">
        <v>255</v>
      </c>
      <c r="Q67" s="204">
        <v>251</v>
      </c>
    </row>
    <row r="68" spans="2:17" x14ac:dyDescent="0.2">
      <c r="B68" s="93" t="s">
        <v>31</v>
      </c>
      <c r="C68" s="53">
        <v>548</v>
      </c>
      <c r="D68" s="37">
        <v>552</v>
      </c>
      <c r="E68" s="37">
        <v>522</v>
      </c>
      <c r="F68" s="54">
        <v>493</v>
      </c>
      <c r="G68" s="55">
        <v>496</v>
      </c>
      <c r="H68" s="38">
        <v>511</v>
      </c>
      <c r="I68" s="94">
        <v>523</v>
      </c>
      <c r="J68" s="169">
        <v>534</v>
      </c>
      <c r="K68" s="216">
        <v>532</v>
      </c>
      <c r="L68" s="16">
        <v>540</v>
      </c>
      <c r="M68" s="16">
        <v>606</v>
      </c>
      <c r="N68" s="204">
        <v>616</v>
      </c>
      <c r="O68" s="204">
        <v>601</v>
      </c>
      <c r="P68" s="204">
        <v>613</v>
      </c>
      <c r="Q68" s="204">
        <v>616</v>
      </c>
    </row>
    <row r="69" spans="2:17" x14ac:dyDescent="0.2">
      <c r="B69" s="93" t="s">
        <v>42</v>
      </c>
      <c r="C69" s="53">
        <v>128</v>
      </c>
      <c r="D69" s="37">
        <v>121</v>
      </c>
      <c r="E69" s="37">
        <v>108</v>
      </c>
      <c r="F69" s="54">
        <v>103</v>
      </c>
      <c r="G69" s="55">
        <v>100</v>
      </c>
      <c r="H69" s="38">
        <v>112</v>
      </c>
      <c r="I69" s="94">
        <v>107</v>
      </c>
      <c r="J69" s="169">
        <v>112</v>
      </c>
      <c r="K69" s="216">
        <v>109</v>
      </c>
      <c r="L69" s="16">
        <v>110</v>
      </c>
      <c r="M69" s="16">
        <v>114</v>
      </c>
      <c r="N69" s="16">
        <v>125</v>
      </c>
      <c r="O69" s="204">
        <v>138</v>
      </c>
      <c r="P69" s="204">
        <v>143</v>
      </c>
      <c r="Q69" s="204">
        <v>145</v>
      </c>
    </row>
    <row r="70" spans="2:17" x14ac:dyDescent="0.2">
      <c r="B70" s="95" t="s">
        <v>29</v>
      </c>
      <c r="C70" s="303">
        <v>2173</v>
      </c>
      <c r="D70" s="304">
        <v>2111</v>
      </c>
      <c r="E70" s="304">
        <v>2075</v>
      </c>
      <c r="F70" s="305">
        <v>1989</v>
      </c>
      <c r="G70" s="298">
        <v>1931</v>
      </c>
      <c r="H70" s="300">
        <v>1913</v>
      </c>
      <c r="I70" s="320">
        <v>1875</v>
      </c>
      <c r="J70" s="320">
        <v>1864</v>
      </c>
      <c r="K70" s="318">
        <v>1841</v>
      </c>
      <c r="L70" s="207"/>
      <c r="M70" s="207"/>
      <c r="N70" s="207"/>
      <c r="O70" s="207"/>
      <c r="P70" s="207"/>
      <c r="Q70" s="207"/>
    </row>
    <row r="71" spans="2:17" x14ac:dyDescent="0.2">
      <c r="B71" s="93" t="s">
        <v>5</v>
      </c>
      <c r="C71" s="303"/>
      <c r="D71" s="304"/>
      <c r="E71" s="304"/>
      <c r="F71" s="305"/>
      <c r="G71" s="298"/>
      <c r="H71" s="300"/>
      <c r="I71" s="320"/>
      <c r="J71" s="320"/>
      <c r="K71" s="318"/>
      <c r="L71" s="206">
        <v>1831</v>
      </c>
      <c r="M71" s="206">
        <v>1756</v>
      </c>
      <c r="N71" s="206">
        <v>1712</v>
      </c>
      <c r="O71" s="206">
        <v>1629</v>
      </c>
      <c r="P71" s="206">
        <v>1634</v>
      </c>
      <c r="Q71" s="206">
        <v>1527</v>
      </c>
    </row>
    <row r="72" spans="2:17" x14ac:dyDescent="0.2">
      <c r="B72" s="93" t="s">
        <v>6</v>
      </c>
      <c r="C72" s="53">
        <v>4965</v>
      </c>
      <c r="D72" s="37">
        <v>4926</v>
      </c>
      <c r="E72" s="37">
        <v>4787</v>
      </c>
      <c r="F72" s="54">
        <v>4634</v>
      </c>
      <c r="G72" s="55">
        <v>4549</v>
      </c>
      <c r="H72" s="38">
        <v>4633</v>
      </c>
      <c r="I72" s="94">
        <v>4472</v>
      </c>
      <c r="J72" s="169">
        <v>4462</v>
      </c>
      <c r="K72" s="216">
        <v>4419</v>
      </c>
      <c r="L72" s="204">
        <v>4526</v>
      </c>
      <c r="M72" s="204">
        <v>4493</v>
      </c>
      <c r="N72" s="204">
        <v>4464</v>
      </c>
      <c r="O72" s="204">
        <v>4373</v>
      </c>
      <c r="P72" s="204">
        <v>4588</v>
      </c>
      <c r="Q72" s="204">
        <v>4414</v>
      </c>
    </row>
    <row r="73" spans="2:17" x14ac:dyDescent="0.2">
      <c r="B73" s="93" t="s">
        <v>7</v>
      </c>
      <c r="C73" s="53">
        <v>1962</v>
      </c>
      <c r="D73" s="37">
        <v>1902</v>
      </c>
      <c r="E73" s="37">
        <v>1791</v>
      </c>
      <c r="F73" s="54">
        <v>1748</v>
      </c>
      <c r="G73" s="55">
        <v>1707</v>
      </c>
      <c r="H73" s="38">
        <v>1674</v>
      </c>
      <c r="I73" s="94">
        <v>1649</v>
      </c>
      <c r="J73" s="169">
        <v>1607</v>
      </c>
      <c r="K73" s="216">
        <v>1582</v>
      </c>
      <c r="L73" s="204">
        <v>1581</v>
      </c>
      <c r="M73" s="204">
        <v>1561</v>
      </c>
      <c r="N73" s="204">
        <v>1528</v>
      </c>
      <c r="O73" s="206">
        <v>1528</v>
      </c>
      <c r="P73" s="206">
        <v>1517</v>
      </c>
      <c r="Q73" s="206">
        <v>1494</v>
      </c>
    </row>
    <row r="74" spans="2:17" x14ac:dyDescent="0.2">
      <c r="B74" s="93" t="s">
        <v>8</v>
      </c>
      <c r="C74" s="53">
        <v>112</v>
      </c>
      <c r="D74" s="37">
        <v>109</v>
      </c>
      <c r="E74" s="37">
        <v>98</v>
      </c>
      <c r="F74" s="54">
        <v>99</v>
      </c>
      <c r="G74" s="55">
        <v>104</v>
      </c>
      <c r="H74" s="38">
        <v>112</v>
      </c>
      <c r="I74" s="94">
        <v>113</v>
      </c>
      <c r="J74" s="169">
        <v>111</v>
      </c>
      <c r="K74" s="216">
        <v>111</v>
      </c>
      <c r="L74" s="16">
        <v>125</v>
      </c>
      <c r="M74" s="16">
        <v>117</v>
      </c>
      <c r="N74" s="16">
        <v>119</v>
      </c>
      <c r="O74" s="204">
        <v>118</v>
      </c>
      <c r="P74" s="204">
        <v>126</v>
      </c>
      <c r="Q74" s="204">
        <v>125</v>
      </c>
    </row>
    <row r="75" spans="2:17" x14ac:dyDescent="0.2">
      <c r="B75" s="95" t="s">
        <v>30</v>
      </c>
      <c r="C75" s="303">
        <v>1690</v>
      </c>
      <c r="D75" s="304">
        <v>1737</v>
      </c>
      <c r="E75" s="304">
        <v>1670</v>
      </c>
      <c r="F75" s="305">
        <v>1708</v>
      </c>
      <c r="G75" s="298">
        <v>1756</v>
      </c>
      <c r="H75" s="300">
        <v>1878</v>
      </c>
      <c r="I75" s="320">
        <v>1907</v>
      </c>
      <c r="J75" s="320">
        <v>1901</v>
      </c>
      <c r="K75" s="318">
        <v>1870</v>
      </c>
      <c r="L75" s="207"/>
      <c r="M75" s="207"/>
      <c r="N75" s="207"/>
      <c r="O75" s="207"/>
      <c r="P75" s="207"/>
      <c r="Q75" s="207"/>
    </row>
    <row r="76" spans="2:17" x14ac:dyDescent="0.2">
      <c r="B76" s="93" t="s">
        <v>24</v>
      </c>
      <c r="C76" s="303"/>
      <c r="D76" s="304"/>
      <c r="E76" s="304"/>
      <c r="F76" s="305"/>
      <c r="G76" s="298"/>
      <c r="H76" s="300"/>
      <c r="I76" s="320"/>
      <c r="J76" s="320"/>
      <c r="K76" s="318"/>
      <c r="L76" s="206">
        <v>1937</v>
      </c>
      <c r="M76" s="206">
        <v>1888</v>
      </c>
      <c r="N76" s="206">
        <v>1877</v>
      </c>
      <c r="O76" s="206">
        <v>1839</v>
      </c>
      <c r="P76" s="206">
        <v>1954</v>
      </c>
      <c r="Q76" s="206">
        <v>1876</v>
      </c>
    </row>
    <row r="77" spans="2:17" x14ac:dyDescent="0.2">
      <c r="B77" s="93" t="s">
        <v>9</v>
      </c>
      <c r="C77" s="53">
        <v>7522</v>
      </c>
      <c r="D77" s="37">
        <v>7311</v>
      </c>
      <c r="E77" s="37">
        <v>7081</v>
      </c>
      <c r="F77" s="54">
        <v>6762</v>
      </c>
      <c r="G77" s="55">
        <v>6535</v>
      </c>
      <c r="H77" s="38">
        <v>6454</v>
      </c>
      <c r="I77" s="94">
        <v>6202</v>
      </c>
      <c r="J77" s="169">
        <v>6143</v>
      </c>
      <c r="K77" s="216">
        <v>6083</v>
      </c>
      <c r="L77" s="204">
        <v>6126</v>
      </c>
      <c r="M77" s="204">
        <v>6039</v>
      </c>
      <c r="N77" s="204">
        <v>5946</v>
      </c>
      <c r="O77" s="204">
        <v>5809</v>
      </c>
      <c r="P77" s="204">
        <v>5911</v>
      </c>
      <c r="Q77" s="204">
        <v>5684</v>
      </c>
    </row>
    <row r="78" spans="2:17" x14ac:dyDescent="0.2">
      <c r="B78" s="95" t="s">
        <v>35</v>
      </c>
      <c r="C78" s="303">
        <v>5264</v>
      </c>
      <c r="D78" s="304">
        <v>5179</v>
      </c>
      <c r="E78" s="304">
        <v>5100</v>
      </c>
      <c r="F78" s="305">
        <v>4969</v>
      </c>
      <c r="G78" s="298">
        <v>4896</v>
      </c>
      <c r="H78" s="300">
        <v>4869</v>
      </c>
      <c r="I78" s="320">
        <v>4819</v>
      </c>
      <c r="J78" s="320">
        <v>4790</v>
      </c>
      <c r="K78" s="318">
        <v>4709</v>
      </c>
      <c r="L78" s="207"/>
      <c r="M78" s="207"/>
      <c r="N78" s="206"/>
      <c r="O78" s="207"/>
      <c r="P78" s="207"/>
      <c r="Q78" s="207"/>
    </row>
    <row r="79" spans="2:17" x14ac:dyDescent="0.2">
      <c r="B79" s="93" t="s">
        <v>25</v>
      </c>
      <c r="C79" s="303"/>
      <c r="D79" s="304"/>
      <c r="E79" s="304"/>
      <c r="F79" s="305"/>
      <c r="G79" s="298"/>
      <c r="H79" s="300"/>
      <c r="I79" s="320"/>
      <c r="J79" s="320"/>
      <c r="K79" s="318"/>
      <c r="L79" s="206">
        <v>4667</v>
      </c>
      <c r="M79" s="206">
        <v>4569</v>
      </c>
      <c r="N79" s="206">
        <v>4468</v>
      </c>
      <c r="O79" s="206">
        <v>4279</v>
      </c>
      <c r="P79" s="206">
        <v>4372</v>
      </c>
      <c r="Q79" s="206">
        <v>4174</v>
      </c>
    </row>
    <row r="80" spans="2:17" x14ac:dyDescent="0.2">
      <c r="B80" s="93" t="s">
        <v>26</v>
      </c>
      <c r="C80" s="58">
        <v>3938</v>
      </c>
      <c r="D80" s="59">
        <v>3858</v>
      </c>
      <c r="E80" s="59">
        <v>3641</v>
      </c>
      <c r="F80" s="54">
        <v>3485</v>
      </c>
      <c r="G80" s="55">
        <v>3385</v>
      </c>
      <c r="H80" s="38">
        <v>3451</v>
      </c>
      <c r="I80" s="94">
        <v>3282</v>
      </c>
      <c r="J80" s="169">
        <v>3247</v>
      </c>
      <c r="K80" s="216">
        <v>3230</v>
      </c>
      <c r="L80" s="204">
        <v>3376</v>
      </c>
      <c r="M80" s="204">
        <v>3350</v>
      </c>
      <c r="N80" s="204">
        <v>3346</v>
      </c>
      <c r="O80" s="204">
        <v>3363</v>
      </c>
      <c r="P80" s="204">
        <v>3486</v>
      </c>
      <c r="Q80" s="204">
        <v>3375</v>
      </c>
    </row>
    <row r="81" spans="2:17" x14ac:dyDescent="0.2">
      <c r="B81" s="98" t="s">
        <v>83</v>
      </c>
      <c r="C81" s="88">
        <v>9212</v>
      </c>
      <c r="D81" s="63">
        <v>9048</v>
      </c>
      <c r="E81" s="63">
        <v>8751</v>
      </c>
      <c r="F81" s="63">
        <v>8470</v>
      </c>
      <c r="G81" s="64">
        <v>8291</v>
      </c>
      <c r="H81" s="42">
        <v>8332</v>
      </c>
      <c r="I81" s="101">
        <v>8109</v>
      </c>
      <c r="J81" s="101">
        <v>8044</v>
      </c>
      <c r="K81" s="41">
        <v>7953</v>
      </c>
      <c r="L81" s="211">
        <v>8063</v>
      </c>
      <c r="M81" s="211">
        <v>7927</v>
      </c>
      <c r="N81" s="211">
        <v>7823</v>
      </c>
      <c r="O81" s="215">
        <v>7648</v>
      </c>
      <c r="P81" s="215">
        <v>7865</v>
      </c>
      <c r="Q81" s="215">
        <v>7560</v>
      </c>
    </row>
    <row r="84" spans="2:17" ht="15" x14ac:dyDescent="0.2">
      <c r="B84" s="34" t="s">
        <v>116</v>
      </c>
    </row>
    <row r="86" spans="2:17" x14ac:dyDescent="0.2">
      <c r="B86" s="231" t="s">
        <v>146</v>
      </c>
      <c r="C86" s="90">
        <v>41518</v>
      </c>
      <c r="D86" s="49">
        <v>41609</v>
      </c>
      <c r="E86" s="49">
        <v>41699</v>
      </c>
      <c r="F86" s="49">
        <v>41791</v>
      </c>
      <c r="G86" s="50">
        <v>41883</v>
      </c>
      <c r="H86" s="66" t="s">
        <v>119</v>
      </c>
      <c r="I86" s="50">
        <v>42064</v>
      </c>
      <c r="J86" s="50" t="s">
        <v>123</v>
      </c>
      <c r="K86" s="50" t="s">
        <v>128</v>
      </c>
      <c r="L86" s="66" t="s">
        <v>135</v>
      </c>
      <c r="M86" s="229" t="s">
        <v>140</v>
      </c>
      <c r="N86" s="230" t="s">
        <v>143</v>
      </c>
      <c r="O86" s="235" t="s">
        <v>149</v>
      </c>
      <c r="P86" s="241" t="s">
        <v>151</v>
      </c>
      <c r="Q86" s="242" t="s">
        <v>153</v>
      </c>
    </row>
    <row r="87" spans="2:17" x14ac:dyDescent="0.2">
      <c r="B87" s="92" t="s">
        <v>67</v>
      </c>
      <c r="C87" s="351">
        <v>8676</v>
      </c>
      <c r="D87" s="308">
        <v>8725</v>
      </c>
      <c r="E87" s="308">
        <v>8766</v>
      </c>
      <c r="F87" s="311">
        <v>8795</v>
      </c>
      <c r="G87" s="297">
        <v>8858</v>
      </c>
      <c r="H87" s="299">
        <v>8872</v>
      </c>
      <c r="I87" s="321">
        <v>8897</v>
      </c>
      <c r="J87" s="321">
        <v>8953</v>
      </c>
      <c r="K87" s="319">
        <v>8949</v>
      </c>
      <c r="L87" s="205"/>
      <c r="M87" s="205"/>
      <c r="N87" s="205"/>
      <c r="O87" s="205"/>
      <c r="P87" s="205"/>
      <c r="Q87" s="205"/>
    </row>
    <row r="88" spans="2:17" x14ac:dyDescent="0.2">
      <c r="B88" s="93" t="s">
        <v>47</v>
      </c>
      <c r="C88" s="350"/>
      <c r="D88" s="304"/>
      <c r="E88" s="304"/>
      <c r="F88" s="305"/>
      <c r="G88" s="298"/>
      <c r="H88" s="300"/>
      <c r="I88" s="320"/>
      <c r="J88" s="320"/>
      <c r="K88" s="318"/>
      <c r="L88" s="206">
        <v>8885</v>
      </c>
      <c r="M88" s="206">
        <v>8798</v>
      </c>
      <c r="N88" s="206">
        <v>8742</v>
      </c>
      <c r="O88" s="206">
        <v>8748</v>
      </c>
      <c r="P88" s="206">
        <v>8821</v>
      </c>
      <c r="Q88" s="206">
        <v>8801</v>
      </c>
    </row>
    <row r="89" spans="2:17" x14ac:dyDescent="0.2">
      <c r="B89" s="93" t="s">
        <v>41</v>
      </c>
      <c r="C89" s="145">
        <v>884</v>
      </c>
      <c r="D89" s="37">
        <v>899</v>
      </c>
      <c r="E89" s="37">
        <v>907</v>
      </c>
      <c r="F89" s="54">
        <v>939</v>
      </c>
      <c r="G89" s="55">
        <v>947</v>
      </c>
      <c r="H89" s="38">
        <v>953</v>
      </c>
      <c r="I89" s="94">
        <v>958</v>
      </c>
      <c r="J89" s="169">
        <v>954</v>
      </c>
      <c r="K89" s="216">
        <v>962</v>
      </c>
      <c r="L89" s="16">
        <v>968</v>
      </c>
      <c r="M89" s="16">
        <v>960</v>
      </c>
      <c r="N89" s="204">
        <v>947</v>
      </c>
      <c r="O89" s="204">
        <v>957</v>
      </c>
      <c r="P89" s="204">
        <v>978</v>
      </c>
      <c r="Q89" s="204">
        <v>983</v>
      </c>
    </row>
    <row r="90" spans="2:17" x14ac:dyDescent="0.2">
      <c r="B90" s="95" t="s">
        <v>2</v>
      </c>
      <c r="C90" s="350">
        <v>4896</v>
      </c>
      <c r="D90" s="304">
        <v>4939</v>
      </c>
      <c r="E90" s="304">
        <v>4920</v>
      </c>
      <c r="F90" s="305">
        <v>4934</v>
      </c>
      <c r="G90" s="298">
        <v>4982</v>
      </c>
      <c r="H90" s="300">
        <v>4981</v>
      </c>
      <c r="I90" s="320">
        <v>4988</v>
      </c>
      <c r="J90" s="320">
        <v>5013</v>
      </c>
      <c r="K90" s="318">
        <v>5018</v>
      </c>
      <c r="L90" s="207"/>
      <c r="M90" s="207"/>
      <c r="N90" s="207"/>
      <c r="O90" s="207"/>
      <c r="P90" s="207"/>
      <c r="Q90" s="207"/>
    </row>
    <row r="91" spans="2:17" x14ac:dyDescent="0.2">
      <c r="B91" s="93" t="s">
        <v>3</v>
      </c>
      <c r="C91" s="350"/>
      <c r="D91" s="304"/>
      <c r="E91" s="304"/>
      <c r="F91" s="305"/>
      <c r="G91" s="298"/>
      <c r="H91" s="300"/>
      <c r="I91" s="320"/>
      <c r="J91" s="320"/>
      <c r="K91" s="318"/>
      <c r="L91" s="206">
        <v>4984</v>
      </c>
      <c r="M91" s="206">
        <v>4902</v>
      </c>
      <c r="N91" s="206">
        <v>4882</v>
      </c>
      <c r="O91" s="206">
        <v>4874</v>
      </c>
      <c r="P91" s="206">
        <v>4874</v>
      </c>
      <c r="Q91" s="206">
        <v>4870</v>
      </c>
    </row>
    <row r="92" spans="2:17" x14ac:dyDescent="0.2">
      <c r="B92" s="93" t="s">
        <v>4</v>
      </c>
      <c r="C92" s="145">
        <v>4664</v>
      </c>
      <c r="D92" s="37">
        <v>4685</v>
      </c>
      <c r="E92" s="37">
        <v>4753</v>
      </c>
      <c r="F92" s="54">
        <v>4800</v>
      </c>
      <c r="G92" s="55">
        <v>4823</v>
      </c>
      <c r="H92" s="38">
        <v>4844</v>
      </c>
      <c r="I92" s="94">
        <v>4867</v>
      </c>
      <c r="J92" s="169">
        <v>4894</v>
      </c>
      <c r="K92" s="216">
        <v>4893</v>
      </c>
      <c r="L92" s="204">
        <v>4869</v>
      </c>
      <c r="M92" s="204">
        <v>4856</v>
      </c>
      <c r="N92" s="204">
        <v>4807</v>
      </c>
      <c r="O92" s="204">
        <v>4831</v>
      </c>
      <c r="P92" s="204">
        <v>4925</v>
      </c>
      <c r="Q92" s="204">
        <v>4914</v>
      </c>
    </row>
    <row r="93" spans="2:17" x14ac:dyDescent="0.2">
      <c r="B93" s="95" t="s">
        <v>28</v>
      </c>
      <c r="C93" s="350">
        <v>4923</v>
      </c>
      <c r="D93" s="304">
        <v>4924</v>
      </c>
      <c r="E93" s="304">
        <v>4974</v>
      </c>
      <c r="F93" s="305">
        <v>5000</v>
      </c>
      <c r="G93" s="298">
        <v>5023</v>
      </c>
      <c r="H93" s="300">
        <v>5025</v>
      </c>
      <c r="I93" s="320">
        <v>5022</v>
      </c>
      <c r="J93" s="320">
        <v>5051</v>
      </c>
      <c r="K93" s="318">
        <v>5052</v>
      </c>
      <c r="L93" s="207"/>
      <c r="M93" s="207"/>
      <c r="N93" s="207"/>
      <c r="O93" s="207"/>
      <c r="P93" s="207"/>
      <c r="Q93" s="207"/>
    </row>
    <row r="94" spans="2:17" x14ac:dyDescent="0.2">
      <c r="B94" s="93" t="s">
        <v>12</v>
      </c>
      <c r="C94" s="350"/>
      <c r="D94" s="304"/>
      <c r="E94" s="304"/>
      <c r="F94" s="305"/>
      <c r="G94" s="298"/>
      <c r="H94" s="300"/>
      <c r="I94" s="320"/>
      <c r="J94" s="320"/>
      <c r="K94" s="318"/>
      <c r="L94" s="206">
        <v>4998</v>
      </c>
      <c r="M94" s="206">
        <v>4774</v>
      </c>
      <c r="N94" s="206">
        <v>4736</v>
      </c>
      <c r="O94" s="206">
        <v>4739</v>
      </c>
      <c r="P94" s="206">
        <v>4782</v>
      </c>
      <c r="Q94" s="206">
        <v>4779</v>
      </c>
    </row>
    <row r="95" spans="2:17" x14ac:dyDescent="0.2">
      <c r="B95" s="93" t="s">
        <v>125</v>
      </c>
      <c r="C95" s="145">
        <v>3239</v>
      </c>
      <c r="D95" s="37">
        <v>3282</v>
      </c>
      <c r="E95" s="37">
        <v>3284</v>
      </c>
      <c r="F95" s="54">
        <v>3327</v>
      </c>
      <c r="G95" s="55">
        <v>3362</v>
      </c>
      <c r="H95" s="38">
        <v>3382</v>
      </c>
      <c r="I95" s="94">
        <v>3408</v>
      </c>
      <c r="J95" s="169">
        <v>3431</v>
      </c>
      <c r="K95" s="216">
        <v>3440</v>
      </c>
      <c r="L95" s="204">
        <v>3438</v>
      </c>
      <c r="M95" s="204">
        <v>3409</v>
      </c>
      <c r="N95" s="204">
        <v>3395</v>
      </c>
      <c r="O95" s="204">
        <v>3391</v>
      </c>
      <c r="P95" s="204">
        <v>3423</v>
      </c>
      <c r="Q95" s="204">
        <v>3404</v>
      </c>
    </row>
    <row r="96" spans="2:17" x14ac:dyDescent="0.2">
      <c r="B96" s="52" t="s">
        <v>132</v>
      </c>
      <c r="C96" s="145">
        <v>147</v>
      </c>
      <c r="D96" s="37">
        <v>148</v>
      </c>
      <c r="E96" s="37">
        <v>146</v>
      </c>
      <c r="F96" s="54">
        <v>148</v>
      </c>
      <c r="G96" s="55">
        <v>156</v>
      </c>
      <c r="H96" s="38">
        <v>151</v>
      </c>
      <c r="I96" s="94">
        <v>156</v>
      </c>
      <c r="J96" s="169">
        <v>154</v>
      </c>
      <c r="K96" s="216">
        <v>158</v>
      </c>
      <c r="L96" s="16">
        <v>153</v>
      </c>
      <c r="M96" s="16">
        <v>177</v>
      </c>
      <c r="N96" s="204">
        <v>170</v>
      </c>
      <c r="O96" s="206">
        <v>176</v>
      </c>
      <c r="P96" s="206">
        <v>178</v>
      </c>
      <c r="Q96" s="206">
        <v>183</v>
      </c>
    </row>
    <row r="97" spans="2:17" x14ac:dyDescent="0.2">
      <c r="B97" s="93" t="s">
        <v>31</v>
      </c>
      <c r="C97" s="145">
        <v>1117</v>
      </c>
      <c r="D97" s="37">
        <v>1128</v>
      </c>
      <c r="E97" s="37">
        <v>1122</v>
      </c>
      <c r="F97" s="54">
        <v>1112</v>
      </c>
      <c r="G97" s="55">
        <v>1117</v>
      </c>
      <c r="H97" s="38">
        <v>1118</v>
      </c>
      <c r="I97" s="94">
        <v>1110</v>
      </c>
      <c r="J97" s="169">
        <v>1116</v>
      </c>
      <c r="K97" s="216">
        <v>1110</v>
      </c>
      <c r="L97" s="204">
        <v>1112</v>
      </c>
      <c r="M97" s="204">
        <v>1247</v>
      </c>
      <c r="N97" s="204">
        <v>1228</v>
      </c>
      <c r="O97" s="204">
        <v>1230</v>
      </c>
      <c r="P97" s="204">
        <v>1236</v>
      </c>
      <c r="Q97" s="204">
        <v>1224</v>
      </c>
    </row>
    <row r="98" spans="2:17" x14ac:dyDescent="0.2">
      <c r="B98" s="93" t="s">
        <v>42</v>
      </c>
      <c r="C98" s="145">
        <v>134</v>
      </c>
      <c r="D98" s="37">
        <v>142</v>
      </c>
      <c r="E98" s="37">
        <v>147</v>
      </c>
      <c r="F98" s="54">
        <v>147</v>
      </c>
      <c r="G98" s="55">
        <v>147</v>
      </c>
      <c r="H98" s="38">
        <v>149</v>
      </c>
      <c r="I98" s="94">
        <v>159</v>
      </c>
      <c r="J98" s="169">
        <v>155</v>
      </c>
      <c r="K98" s="216">
        <v>151</v>
      </c>
      <c r="L98" s="16">
        <v>152</v>
      </c>
      <c r="M98" s="16">
        <v>151</v>
      </c>
      <c r="N98" s="16">
        <v>160</v>
      </c>
      <c r="O98" s="204">
        <v>169</v>
      </c>
      <c r="P98" s="204">
        <v>180</v>
      </c>
      <c r="Q98" s="204">
        <v>194</v>
      </c>
    </row>
    <row r="99" spans="2:17" x14ac:dyDescent="0.2">
      <c r="B99" s="95" t="s">
        <v>29</v>
      </c>
      <c r="C99" s="350">
        <v>798</v>
      </c>
      <c r="D99" s="304">
        <v>822</v>
      </c>
      <c r="E99" s="304">
        <v>809</v>
      </c>
      <c r="F99" s="305">
        <v>816</v>
      </c>
      <c r="G99" s="298">
        <v>825</v>
      </c>
      <c r="H99" s="300">
        <v>833</v>
      </c>
      <c r="I99" s="320">
        <v>833</v>
      </c>
      <c r="J99" s="320">
        <v>830</v>
      </c>
      <c r="K99" s="318">
        <v>805</v>
      </c>
      <c r="L99" s="207"/>
      <c r="M99" s="207"/>
      <c r="N99" s="207"/>
      <c r="O99" s="207"/>
      <c r="P99" s="207"/>
      <c r="Q99" s="207"/>
    </row>
    <row r="100" spans="2:17" x14ac:dyDescent="0.2">
      <c r="B100" s="93" t="s">
        <v>5</v>
      </c>
      <c r="C100" s="350"/>
      <c r="D100" s="304"/>
      <c r="E100" s="304"/>
      <c r="F100" s="305"/>
      <c r="G100" s="298"/>
      <c r="H100" s="300"/>
      <c r="I100" s="320"/>
      <c r="J100" s="320"/>
      <c r="K100" s="318"/>
      <c r="L100" s="207">
        <v>774</v>
      </c>
      <c r="M100" s="207">
        <v>764</v>
      </c>
      <c r="N100" s="206">
        <v>765</v>
      </c>
      <c r="O100" s="206">
        <v>770</v>
      </c>
      <c r="P100" s="206">
        <v>754</v>
      </c>
      <c r="Q100" s="206">
        <v>767</v>
      </c>
    </row>
    <row r="101" spans="2:17" x14ac:dyDescent="0.2">
      <c r="B101" s="93" t="s">
        <v>6</v>
      </c>
      <c r="C101" s="145">
        <v>1803</v>
      </c>
      <c r="D101" s="37">
        <v>1782</v>
      </c>
      <c r="E101" s="37">
        <v>1786</v>
      </c>
      <c r="F101" s="54">
        <v>1791</v>
      </c>
      <c r="G101" s="55">
        <v>1795</v>
      </c>
      <c r="H101" s="38">
        <v>1775</v>
      </c>
      <c r="I101" s="94">
        <v>1794</v>
      </c>
      <c r="J101" s="169">
        <v>1818</v>
      </c>
      <c r="K101" s="216">
        <v>1837</v>
      </c>
      <c r="L101" s="204">
        <v>1828</v>
      </c>
      <c r="M101" s="204">
        <v>1820</v>
      </c>
      <c r="N101" s="204">
        <v>1800</v>
      </c>
      <c r="O101" s="204">
        <v>1814</v>
      </c>
      <c r="P101" s="204">
        <v>1864</v>
      </c>
      <c r="Q101" s="204">
        <v>1848</v>
      </c>
    </row>
    <row r="102" spans="2:17" x14ac:dyDescent="0.2">
      <c r="B102" s="93" t="s">
        <v>7</v>
      </c>
      <c r="C102" s="145">
        <v>3639</v>
      </c>
      <c r="D102" s="37">
        <v>3653</v>
      </c>
      <c r="E102" s="37">
        <v>3673</v>
      </c>
      <c r="F102" s="54">
        <v>3686</v>
      </c>
      <c r="G102" s="55">
        <v>3698</v>
      </c>
      <c r="H102" s="38">
        <v>3711</v>
      </c>
      <c r="I102" s="94">
        <v>3710</v>
      </c>
      <c r="J102" s="169">
        <v>3658</v>
      </c>
      <c r="K102" s="216">
        <v>3637</v>
      </c>
      <c r="L102" s="204">
        <v>3656</v>
      </c>
      <c r="M102" s="204">
        <v>3583</v>
      </c>
      <c r="N102" s="204">
        <v>3561</v>
      </c>
      <c r="O102" s="206">
        <v>3523</v>
      </c>
      <c r="P102" s="206">
        <v>3542</v>
      </c>
      <c r="Q102" s="206">
        <v>3483</v>
      </c>
    </row>
    <row r="103" spans="2:17" x14ac:dyDescent="0.2">
      <c r="B103" s="93" t="s">
        <v>8</v>
      </c>
      <c r="C103" s="145">
        <v>3320</v>
      </c>
      <c r="D103" s="37">
        <v>3367</v>
      </c>
      <c r="E103" s="37">
        <v>3405</v>
      </c>
      <c r="F103" s="54">
        <v>3441</v>
      </c>
      <c r="G103" s="55">
        <v>3487</v>
      </c>
      <c r="H103" s="38">
        <v>3506</v>
      </c>
      <c r="I103" s="94">
        <v>3518</v>
      </c>
      <c r="J103" s="169">
        <v>3601</v>
      </c>
      <c r="K103" s="216">
        <v>3632</v>
      </c>
      <c r="L103" s="204">
        <v>3595</v>
      </c>
      <c r="M103" s="204">
        <v>3591</v>
      </c>
      <c r="N103" s="204">
        <v>3563</v>
      </c>
      <c r="O103" s="204">
        <v>3598</v>
      </c>
      <c r="P103" s="204">
        <v>3639</v>
      </c>
      <c r="Q103" s="204">
        <v>3686</v>
      </c>
    </row>
    <row r="104" spans="2:17" ht="14.25" customHeight="1" x14ac:dyDescent="0.2">
      <c r="B104" s="95" t="s">
        <v>30</v>
      </c>
      <c r="C104" s="350">
        <v>839</v>
      </c>
      <c r="D104" s="304">
        <v>841</v>
      </c>
      <c r="E104" s="304">
        <v>836</v>
      </c>
      <c r="F104" s="305">
        <v>823</v>
      </c>
      <c r="G104" s="298">
        <v>555</v>
      </c>
      <c r="H104" s="300">
        <v>560</v>
      </c>
      <c r="I104" s="320">
        <v>538</v>
      </c>
      <c r="J104" s="320">
        <v>536</v>
      </c>
      <c r="K104" s="318">
        <v>510</v>
      </c>
      <c r="L104" s="207"/>
      <c r="M104" s="207"/>
      <c r="N104" s="207"/>
      <c r="O104" s="207"/>
      <c r="P104" s="207"/>
      <c r="Q104" s="207"/>
    </row>
    <row r="105" spans="2:17" x14ac:dyDescent="0.2">
      <c r="B105" s="93" t="s">
        <v>24</v>
      </c>
      <c r="C105" s="350"/>
      <c r="D105" s="304"/>
      <c r="E105" s="304"/>
      <c r="F105" s="305"/>
      <c r="G105" s="298"/>
      <c r="H105" s="300"/>
      <c r="I105" s="320"/>
      <c r="J105" s="320"/>
      <c r="K105" s="318"/>
      <c r="L105" s="207">
        <v>487</v>
      </c>
      <c r="M105" s="207">
        <v>463</v>
      </c>
      <c r="N105" s="206">
        <v>432</v>
      </c>
      <c r="O105" s="206">
        <v>448</v>
      </c>
      <c r="P105" s="206">
        <v>497</v>
      </c>
      <c r="Q105" s="206">
        <v>525</v>
      </c>
    </row>
    <row r="106" spans="2:17" x14ac:dyDescent="0.2">
      <c r="B106" s="93" t="s">
        <v>9</v>
      </c>
      <c r="C106" s="145">
        <v>8721</v>
      </c>
      <c r="D106" s="37">
        <v>8783</v>
      </c>
      <c r="E106" s="37">
        <v>8837</v>
      </c>
      <c r="F106" s="54">
        <v>8911</v>
      </c>
      <c r="G106" s="55">
        <v>9250</v>
      </c>
      <c r="H106" s="38">
        <v>9265</v>
      </c>
      <c r="I106" s="94">
        <v>9317</v>
      </c>
      <c r="J106" s="169">
        <v>9371</v>
      </c>
      <c r="K106" s="216">
        <v>9401</v>
      </c>
      <c r="L106" s="204">
        <v>9366</v>
      </c>
      <c r="M106" s="204">
        <v>9295</v>
      </c>
      <c r="N106" s="204">
        <v>9257</v>
      </c>
      <c r="O106" s="204">
        <v>9257</v>
      </c>
      <c r="P106" s="204">
        <v>9302</v>
      </c>
      <c r="Q106" s="204">
        <v>9259</v>
      </c>
    </row>
    <row r="107" spans="2:17" ht="14.25" customHeight="1" x14ac:dyDescent="0.2">
      <c r="B107" s="95" t="s">
        <v>36</v>
      </c>
      <c r="C107" s="350">
        <v>2515</v>
      </c>
      <c r="D107" s="304">
        <v>2538</v>
      </c>
      <c r="E107" s="304">
        <v>2563</v>
      </c>
      <c r="F107" s="305">
        <v>2580</v>
      </c>
      <c r="G107" s="298">
        <v>2600</v>
      </c>
      <c r="H107" s="300">
        <v>2633</v>
      </c>
      <c r="I107" s="320">
        <v>2641</v>
      </c>
      <c r="J107" s="320">
        <v>2666</v>
      </c>
      <c r="K107" s="318">
        <v>2701</v>
      </c>
      <c r="L107" s="207"/>
      <c r="M107" s="207"/>
      <c r="N107" s="207"/>
      <c r="O107" s="207"/>
      <c r="P107" s="207"/>
      <c r="Q107" s="207"/>
    </row>
    <row r="108" spans="2:17" x14ac:dyDescent="0.2">
      <c r="B108" s="93" t="s">
        <v>44</v>
      </c>
      <c r="C108" s="350"/>
      <c r="D108" s="304"/>
      <c r="E108" s="304"/>
      <c r="F108" s="305"/>
      <c r="G108" s="298"/>
      <c r="H108" s="300"/>
      <c r="I108" s="320"/>
      <c r="J108" s="320"/>
      <c r="K108" s="318"/>
      <c r="L108" s="206">
        <v>2680</v>
      </c>
      <c r="M108" s="206">
        <v>2688</v>
      </c>
      <c r="N108" s="206">
        <v>2685</v>
      </c>
      <c r="O108" s="206">
        <v>2699</v>
      </c>
      <c r="P108" s="206">
        <v>2748</v>
      </c>
      <c r="Q108" s="206">
        <v>2774</v>
      </c>
    </row>
    <row r="109" spans="2:17" x14ac:dyDescent="0.2">
      <c r="B109" s="93" t="s">
        <v>37</v>
      </c>
      <c r="C109" s="145">
        <v>1227</v>
      </c>
      <c r="D109" s="37">
        <v>1217</v>
      </c>
      <c r="E109" s="37">
        <v>1215</v>
      </c>
      <c r="F109" s="54">
        <v>1206</v>
      </c>
      <c r="G109" s="55">
        <v>1204</v>
      </c>
      <c r="H109" s="38">
        <v>1194</v>
      </c>
      <c r="I109" s="94">
        <v>1201</v>
      </c>
      <c r="J109" s="169">
        <v>1205</v>
      </c>
      <c r="K109" s="216">
        <v>1197</v>
      </c>
      <c r="L109" s="204">
        <v>1181</v>
      </c>
      <c r="M109" s="204">
        <v>1172</v>
      </c>
      <c r="N109" s="204">
        <v>1162</v>
      </c>
      <c r="O109" s="204">
        <v>1149</v>
      </c>
      <c r="P109" s="204">
        <v>1146</v>
      </c>
      <c r="Q109" s="204">
        <v>1140</v>
      </c>
    </row>
    <row r="110" spans="2:17" x14ac:dyDescent="0.2">
      <c r="B110" s="93" t="s">
        <v>48</v>
      </c>
      <c r="C110" s="145">
        <v>1010</v>
      </c>
      <c r="D110" s="37">
        <v>1023</v>
      </c>
      <c r="E110" s="37">
        <v>1022</v>
      </c>
      <c r="F110" s="54">
        <v>1011</v>
      </c>
      <c r="G110" s="55">
        <v>1015</v>
      </c>
      <c r="H110" s="38">
        <v>1014</v>
      </c>
      <c r="I110" s="94">
        <v>1036</v>
      </c>
      <c r="J110" s="169">
        <v>1045</v>
      </c>
      <c r="K110" s="216">
        <v>1054</v>
      </c>
      <c r="L110" s="204">
        <v>1041</v>
      </c>
      <c r="M110" s="204">
        <v>1001</v>
      </c>
      <c r="N110" s="204">
        <v>983</v>
      </c>
      <c r="O110" s="204">
        <v>960</v>
      </c>
      <c r="P110" s="204">
        <v>973</v>
      </c>
      <c r="Q110" s="204">
        <v>947</v>
      </c>
    </row>
    <row r="111" spans="2:17" x14ac:dyDescent="0.2">
      <c r="B111" s="93" t="s">
        <v>38</v>
      </c>
      <c r="C111" s="145">
        <v>626</v>
      </c>
      <c r="D111" s="37">
        <v>636</v>
      </c>
      <c r="E111" s="37">
        <v>646</v>
      </c>
      <c r="F111" s="54">
        <v>654</v>
      </c>
      <c r="G111" s="55">
        <v>661</v>
      </c>
      <c r="H111" s="38">
        <v>663</v>
      </c>
      <c r="I111" s="94">
        <v>670</v>
      </c>
      <c r="J111" s="169">
        <v>677</v>
      </c>
      <c r="K111" s="216">
        <v>670</v>
      </c>
      <c r="L111" s="16">
        <v>669</v>
      </c>
      <c r="M111" s="16">
        <v>682</v>
      </c>
      <c r="N111" s="204">
        <v>673</v>
      </c>
      <c r="O111" s="204">
        <v>681</v>
      </c>
      <c r="P111" s="204">
        <v>690</v>
      </c>
      <c r="Q111" s="204">
        <v>697</v>
      </c>
    </row>
    <row r="112" spans="2:17" x14ac:dyDescent="0.2">
      <c r="B112" s="93" t="s">
        <v>39</v>
      </c>
      <c r="C112" s="145">
        <v>673</v>
      </c>
      <c r="D112" s="37">
        <v>679</v>
      </c>
      <c r="E112" s="37">
        <v>657</v>
      </c>
      <c r="F112" s="54">
        <v>663</v>
      </c>
      <c r="G112" s="55">
        <v>663</v>
      </c>
      <c r="H112" s="38">
        <v>675</v>
      </c>
      <c r="I112" s="94">
        <v>666</v>
      </c>
      <c r="J112" s="169">
        <v>667</v>
      </c>
      <c r="K112" s="216">
        <v>641</v>
      </c>
      <c r="L112" s="16">
        <v>642</v>
      </c>
      <c r="M112" s="16">
        <v>630</v>
      </c>
      <c r="N112" s="204">
        <v>625</v>
      </c>
      <c r="O112" s="204">
        <v>611</v>
      </c>
      <c r="P112" s="204">
        <v>614</v>
      </c>
      <c r="Q112" s="204">
        <v>615</v>
      </c>
    </row>
    <row r="113" spans="2:17" x14ac:dyDescent="0.2">
      <c r="B113" s="93" t="s">
        <v>40</v>
      </c>
      <c r="C113" s="145">
        <v>445</v>
      </c>
      <c r="D113" s="37">
        <v>441</v>
      </c>
      <c r="E113" s="37">
        <v>445</v>
      </c>
      <c r="F113" s="54">
        <v>440</v>
      </c>
      <c r="G113" s="55">
        <v>451</v>
      </c>
      <c r="H113" s="38">
        <v>441</v>
      </c>
      <c r="I113" s="94">
        <v>433</v>
      </c>
      <c r="J113" s="169">
        <v>432</v>
      </c>
      <c r="K113" s="216">
        <v>419</v>
      </c>
      <c r="L113" s="16">
        <v>416</v>
      </c>
      <c r="M113" s="16">
        <v>408</v>
      </c>
      <c r="N113" s="16">
        <v>410</v>
      </c>
      <c r="O113" s="16">
        <v>416</v>
      </c>
      <c r="P113" s="16">
        <v>406</v>
      </c>
      <c r="Q113" s="16">
        <v>382</v>
      </c>
    </row>
    <row r="114" spans="2:17" x14ac:dyDescent="0.2">
      <c r="B114" s="93" t="s">
        <v>49</v>
      </c>
      <c r="C114" s="96">
        <v>704</v>
      </c>
      <c r="D114" s="59">
        <v>699</v>
      </c>
      <c r="E114" s="37">
        <v>696</v>
      </c>
      <c r="F114" s="54">
        <v>690</v>
      </c>
      <c r="G114" s="55">
        <v>695</v>
      </c>
      <c r="H114" s="38">
        <v>699</v>
      </c>
      <c r="I114" s="94">
        <v>711</v>
      </c>
      <c r="J114" s="169">
        <v>724</v>
      </c>
      <c r="K114" s="216">
        <v>738</v>
      </c>
      <c r="L114" s="16">
        <v>724</v>
      </c>
      <c r="M114" s="16">
        <v>719</v>
      </c>
      <c r="N114" s="204">
        <v>711</v>
      </c>
      <c r="O114" s="204">
        <v>725</v>
      </c>
      <c r="P114" s="204">
        <v>736</v>
      </c>
      <c r="Q114" s="204">
        <v>741</v>
      </c>
    </row>
    <row r="115" spans="2:17" x14ac:dyDescent="0.2">
      <c r="B115" s="93" t="s">
        <v>50</v>
      </c>
      <c r="C115" s="96">
        <v>1476</v>
      </c>
      <c r="D115" s="147">
        <v>1492</v>
      </c>
      <c r="E115" s="59">
        <v>1522</v>
      </c>
      <c r="F115" s="54">
        <v>1551</v>
      </c>
      <c r="G115" s="55">
        <v>1569</v>
      </c>
      <c r="H115" s="38">
        <v>1553</v>
      </c>
      <c r="I115" s="94">
        <v>1539</v>
      </c>
      <c r="J115" s="169">
        <v>1537</v>
      </c>
      <c r="K115" s="216">
        <v>1529</v>
      </c>
      <c r="L115" s="204">
        <v>1532</v>
      </c>
      <c r="M115" s="204">
        <v>1498</v>
      </c>
      <c r="N115" s="204">
        <v>1493</v>
      </c>
      <c r="O115" s="204">
        <v>1507</v>
      </c>
      <c r="P115" s="204">
        <v>1508</v>
      </c>
      <c r="Q115" s="204">
        <v>1505</v>
      </c>
    </row>
    <row r="116" spans="2:17" x14ac:dyDescent="0.2">
      <c r="B116" s="72" t="s">
        <v>84</v>
      </c>
      <c r="C116" s="63">
        <v>9560</v>
      </c>
      <c r="D116" s="63">
        <v>9624</v>
      </c>
      <c r="E116" s="63">
        <v>9673</v>
      </c>
      <c r="F116" s="63">
        <v>9734</v>
      </c>
      <c r="G116" s="64">
        <v>9805</v>
      </c>
      <c r="H116" s="42">
        <v>9825</v>
      </c>
      <c r="I116" s="101">
        <v>9855</v>
      </c>
      <c r="J116" s="101">
        <v>9907</v>
      </c>
      <c r="K116" s="41">
        <v>9911</v>
      </c>
      <c r="L116" s="211">
        <v>9853</v>
      </c>
      <c r="M116" s="211">
        <v>9758</v>
      </c>
      <c r="N116" s="211">
        <v>9689</v>
      </c>
      <c r="O116" s="211">
        <v>9705</v>
      </c>
      <c r="P116" s="211">
        <v>9799</v>
      </c>
      <c r="Q116" s="211">
        <v>9784</v>
      </c>
    </row>
    <row r="118" spans="2:17" ht="15" x14ac:dyDescent="0.2">
      <c r="B118" s="34" t="s">
        <v>85</v>
      </c>
    </row>
    <row r="120" spans="2:17" x14ac:dyDescent="0.2">
      <c r="B120" s="48"/>
      <c r="C120" s="49">
        <v>41518</v>
      </c>
      <c r="D120" s="49">
        <v>41609</v>
      </c>
      <c r="E120" s="49">
        <v>41699</v>
      </c>
      <c r="F120" s="49">
        <v>41791</v>
      </c>
      <c r="G120" s="141">
        <v>41883</v>
      </c>
      <c r="H120" s="27" t="s">
        <v>119</v>
      </c>
      <c r="I120" s="114" t="s">
        <v>121</v>
      </c>
      <c r="J120" s="114" t="s">
        <v>123</v>
      </c>
      <c r="K120" s="67" t="s">
        <v>128</v>
      </c>
      <c r="L120" s="196" t="s">
        <v>135</v>
      </c>
      <c r="M120" s="229" t="s">
        <v>140</v>
      </c>
      <c r="N120" s="230" t="s">
        <v>143</v>
      </c>
      <c r="O120" s="235" t="s">
        <v>149</v>
      </c>
      <c r="P120" s="241" t="s">
        <v>151</v>
      </c>
      <c r="Q120" s="242" t="s">
        <v>153</v>
      </c>
    </row>
    <row r="121" spans="2:17" x14ac:dyDescent="0.2">
      <c r="B121" s="74" t="s">
        <v>85</v>
      </c>
      <c r="C121" s="75">
        <v>777</v>
      </c>
      <c r="D121" s="76">
        <v>2498</v>
      </c>
      <c r="E121" s="77">
        <v>516</v>
      </c>
      <c r="F121" s="77">
        <v>622</v>
      </c>
      <c r="G121" s="29">
        <v>478</v>
      </c>
      <c r="H121" s="29">
        <v>2096</v>
      </c>
      <c r="I121" s="78">
        <v>386</v>
      </c>
      <c r="J121" s="78">
        <v>458</v>
      </c>
      <c r="K121" s="212">
        <v>456</v>
      </c>
      <c r="L121" s="204">
        <v>1889</v>
      </c>
      <c r="M121" s="204">
        <v>334</v>
      </c>
      <c r="N121" s="204">
        <v>414</v>
      </c>
      <c r="O121" s="204">
        <v>399</v>
      </c>
      <c r="P121" s="204">
        <v>1623</v>
      </c>
      <c r="Q121" s="204">
        <v>413</v>
      </c>
    </row>
  </sheetData>
  <mergeCells count="189">
    <mergeCell ref="I6:I7"/>
    <mergeCell ref="I9:I10"/>
    <mergeCell ref="I15:I16"/>
    <mergeCell ref="I20:I21"/>
    <mergeCell ref="I29:I30"/>
    <mergeCell ref="I32:I33"/>
    <mergeCell ref="I35:I36"/>
    <mergeCell ref="I41:I42"/>
    <mergeCell ref="I104:I105"/>
    <mergeCell ref="I87:I88"/>
    <mergeCell ref="I78:I79"/>
    <mergeCell ref="I46:I47"/>
    <mergeCell ref="I49:I50"/>
    <mergeCell ref="I99:I100"/>
    <mergeCell ref="I107:I108"/>
    <mergeCell ref="I70:I71"/>
    <mergeCell ref="I75:I76"/>
    <mergeCell ref="I90:I91"/>
    <mergeCell ref="I93:I94"/>
    <mergeCell ref="I61:I62"/>
    <mergeCell ref="I64:I65"/>
    <mergeCell ref="C6:C7"/>
    <mergeCell ref="D6:D7"/>
    <mergeCell ref="E6:E7"/>
    <mergeCell ref="F6:F7"/>
    <mergeCell ref="G6:G7"/>
    <mergeCell ref="H6:H7"/>
    <mergeCell ref="C9:C10"/>
    <mergeCell ref="D9:D10"/>
    <mergeCell ref="E9:E10"/>
    <mergeCell ref="F9:F10"/>
    <mergeCell ref="G9:G10"/>
    <mergeCell ref="H9:H10"/>
    <mergeCell ref="C15:C16"/>
    <mergeCell ref="D15:D16"/>
    <mergeCell ref="E15:E16"/>
    <mergeCell ref="F15:F16"/>
    <mergeCell ref="G15:G16"/>
    <mergeCell ref="H15:H16"/>
    <mergeCell ref="C32:C33"/>
    <mergeCell ref="D32:D33"/>
    <mergeCell ref="E32:E33"/>
    <mergeCell ref="F32:F33"/>
    <mergeCell ref="G32:G33"/>
    <mergeCell ref="J32:J33"/>
    <mergeCell ref="J29:J30"/>
    <mergeCell ref="C20:C21"/>
    <mergeCell ref="D20:D21"/>
    <mergeCell ref="E20:E21"/>
    <mergeCell ref="F20:F21"/>
    <mergeCell ref="G20:G21"/>
    <mergeCell ref="H20:H21"/>
    <mergeCell ref="C29:C30"/>
    <mergeCell ref="D29:D30"/>
    <mergeCell ref="H32:H33"/>
    <mergeCell ref="E29:E30"/>
    <mergeCell ref="F29:F30"/>
    <mergeCell ref="G29:G30"/>
    <mergeCell ref="H29:H30"/>
    <mergeCell ref="H87:H88"/>
    <mergeCell ref="C41:C42"/>
    <mergeCell ref="D41:D42"/>
    <mergeCell ref="E41:E42"/>
    <mergeCell ref="F41:F42"/>
    <mergeCell ref="G41:G42"/>
    <mergeCell ref="H41:H42"/>
    <mergeCell ref="C64:C65"/>
    <mergeCell ref="D64:D65"/>
    <mergeCell ref="E64:E65"/>
    <mergeCell ref="F64:F65"/>
    <mergeCell ref="G64:G65"/>
    <mergeCell ref="H64:H65"/>
    <mergeCell ref="C61:C62"/>
    <mergeCell ref="D61:D62"/>
    <mergeCell ref="E61:E62"/>
    <mergeCell ref="F61:F62"/>
    <mergeCell ref="G61:G62"/>
    <mergeCell ref="H61:H62"/>
    <mergeCell ref="C75:C76"/>
    <mergeCell ref="D75:D76"/>
    <mergeCell ref="E75:E76"/>
    <mergeCell ref="F75:F76"/>
    <mergeCell ref="G75:G76"/>
    <mergeCell ref="C35:C36"/>
    <mergeCell ref="D35:D36"/>
    <mergeCell ref="E35:E36"/>
    <mergeCell ref="F35:F36"/>
    <mergeCell ref="G35:G36"/>
    <mergeCell ref="H35:H36"/>
    <mergeCell ref="C49:C50"/>
    <mergeCell ref="D49:D50"/>
    <mergeCell ref="E49:E50"/>
    <mergeCell ref="F49:F50"/>
    <mergeCell ref="G49:G50"/>
    <mergeCell ref="H49:H50"/>
    <mergeCell ref="C46:C47"/>
    <mergeCell ref="D46:D47"/>
    <mergeCell ref="E46:E47"/>
    <mergeCell ref="F46:F47"/>
    <mergeCell ref="G46:G47"/>
    <mergeCell ref="H46:H47"/>
    <mergeCell ref="H75:H76"/>
    <mergeCell ref="C70:C71"/>
    <mergeCell ref="D70:D71"/>
    <mergeCell ref="E70:E71"/>
    <mergeCell ref="F70:F71"/>
    <mergeCell ref="G70:G71"/>
    <mergeCell ref="H70:H71"/>
    <mergeCell ref="C90:C91"/>
    <mergeCell ref="D90:D91"/>
    <mergeCell ref="E90:E91"/>
    <mergeCell ref="F90:F91"/>
    <mergeCell ref="G90:G91"/>
    <mergeCell ref="H90:H91"/>
    <mergeCell ref="C87:C88"/>
    <mergeCell ref="C78:C79"/>
    <mergeCell ref="D78:D79"/>
    <mergeCell ref="E78:E79"/>
    <mergeCell ref="F78:F79"/>
    <mergeCell ref="G78:G79"/>
    <mergeCell ref="D87:D88"/>
    <mergeCell ref="E87:E88"/>
    <mergeCell ref="F87:F88"/>
    <mergeCell ref="G87:G88"/>
    <mergeCell ref="H78:H79"/>
    <mergeCell ref="C99:C100"/>
    <mergeCell ref="D99:D100"/>
    <mergeCell ref="E99:E100"/>
    <mergeCell ref="F99:F100"/>
    <mergeCell ref="G99:G100"/>
    <mergeCell ref="H99:H100"/>
    <mergeCell ref="C93:C94"/>
    <mergeCell ref="D93:D94"/>
    <mergeCell ref="E93:E94"/>
    <mergeCell ref="F93:F94"/>
    <mergeCell ref="G93:G94"/>
    <mergeCell ref="H93:H94"/>
    <mergeCell ref="C107:C108"/>
    <mergeCell ref="D107:D108"/>
    <mergeCell ref="E107:E108"/>
    <mergeCell ref="F107:F108"/>
    <mergeCell ref="G107:G108"/>
    <mergeCell ref="H107:H108"/>
    <mergeCell ref="C104:C105"/>
    <mergeCell ref="D104:D105"/>
    <mergeCell ref="E104:E105"/>
    <mergeCell ref="F104:F105"/>
    <mergeCell ref="G104:G105"/>
    <mergeCell ref="H104:H105"/>
    <mergeCell ref="J6:J7"/>
    <mergeCell ref="J9:J10"/>
    <mergeCell ref="J15:J16"/>
    <mergeCell ref="J20:J21"/>
    <mergeCell ref="J104:J105"/>
    <mergeCell ref="J107:J108"/>
    <mergeCell ref="J78:J79"/>
    <mergeCell ref="J75:J76"/>
    <mergeCell ref="J70:J71"/>
    <mergeCell ref="J64:J65"/>
    <mergeCell ref="J49:J50"/>
    <mergeCell ref="J46:J47"/>
    <mergeCell ref="J41:J42"/>
    <mergeCell ref="J35:J36"/>
    <mergeCell ref="J99:J100"/>
    <mergeCell ref="J93:J94"/>
    <mergeCell ref="J90:J91"/>
    <mergeCell ref="J87:J88"/>
    <mergeCell ref="J61:J62"/>
    <mergeCell ref="K35:K36"/>
    <mergeCell ref="K41:K42"/>
    <mergeCell ref="K46:K47"/>
    <mergeCell ref="K49:K50"/>
    <mergeCell ref="K61:K62"/>
    <mergeCell ref="K64:K65"/>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121"/>
  <sheetViews>
    <sheetView zoomScaleNormal="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99</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196" t="s">
        <v>135</v>
      </c>
      <c r="M5" s="229" t="s">
        <v>140</v>
      </c>
      <c r="N5" s="230" t="s">
        <v>143</v>
      </c>
      <c r="O5" s="235" t="s">
        <v>149</v>
      </c>
      <c r="P5" s="241" t="s">
        <v>151</v>
      </c>
      <c r="Q5" s="242" t="s">
        <v>153</v>
      </c>
    </row>
    <row r="6" spans="2:17" x14ac:dyDescent="0.2">
      <c r="B6" s="51" t="s">
        <v>2</v>
      </c>
      <c r="C6" s="312">
        <v>13315</v>
      </c>
      <c r="D6" s="308">
        <v>14195</v>
      </c>
      <c r="E6" s="308">
        <v>13054</v>
      </c>
      <c r="F6" s="311">
        <v>13292</v>
      </c>
      <c r="G6" s="297">
        <v>13299</v>
      </c>
      <c r="H6" s="313">
        <v>14287</v>
      </c>
      <c r="I6" s="316">
        <v>13171</v>
      </c>
      <c r="J6" s="313">
        <v>13317</v>
      </c>
      <c r="K6" s="313">
        <v>13460</v>
      </c>
      <c r="L6" s="205"/>
      <c r="M6" s="205"/>
      <c r="N6" s="205"/>
      <c r="O6" s="205"/>
      <c r="P6" s="205"/>
      <c r="Q6" s="205"/>
    </row>
    <row r="7" spans="2:17" x14ac:dyDescent="0.2">
      <c r="B7" s="52" t="s">
        <v>3</v>
      </c>
      <c r="C7" s="303"/>
      <c r="D7" s="304"/>
      <c r="E7" s="304"/>
      <c r="F7" s="305"/>
      <c r="G7" s="298"/>
      <c r="H7" s="313"/>
      <c r="I7" s="317"/>
      <c r="J7" s="313"/>
      <c r="K7" s="313"/>
      <c r="L7" s="206">
        <v>14261</v>
      </c>
      <c r="M7" s="206">
        <v>13175</v>
      </c>
      <c r="N7" s="206">
        <v>13245</v>
      </c>
      <c r="O7" s="206">
        <v>13342</v>
      </c>
      <c r="P7" s="206">
        <v>13902</v>
      </c>
      <c r="Q7" s="206">
        <v>12927</v>
      </c>
    </row>
    <row r="8" spans="2:17" x14ac:dyDescent="0.2">
      <c r="B8" s="52" t="s">
        <v>4</v>
      </c>
      <c r="C8" s="53">
        <v>16581</v>
      </c>
      <c r="D8" s="37">
        <v>17686</v>
      </c>
      <c r="E8" s="37">
        <v>16268</v>
      </c>
      <c r="F8" s="54">
        <v>16150</v>
      </c>
      <c r="G8" s="55">
        <v>16073</v>
      </c>
      <c r="H8" s="29">
        <v>17215</v>
      </c>
      <c r="I8" s="83">
        <v>15917</v>
      </c>
      <c r="J8" s="167">
        <v>15779</v>
      </c>
      <c r="K8" s="183">
        <v>15646</v>
      </c>
      <c r="L8" s="204">
        <v>16761</v>
      </c>
      <c r="M8" s="204">
        <v>15637</v>
      </c>
      <c r="N8" s="204">
        <v>15618</v>
      </c>
      <c r="O8" s="204">
        <v>15555</v>
      </c>
      <c r="P8" s="204">
        <v>16591</v>
      </c>
      <c r="Q8" s="204">
        <v>15470</v>
      </c>
    </row>
    <row r="9" spans="2:17" x14ac:dyDescent="0.2">
      <c r="B9" s="56" t="s">
        <v>28</v>
      </c>
      <c r="C9" s="303">
        <v>13602</v>
      </c>
      <c r="D9" s="304">
        <v>14598</v>
      </c>
      <c r="E9" s="304">
        <v>13426</v>
      </c>
      <c r="F9" s="305">
        <v>13386</v>
      </c>
      <c r="G9" s="298">
        <v>13287</v>
      </c>
      <c r="H9" s="313">
        <v>14306</v>
      </c>
      <c r="I9" s="317">
        <v>13235</v>
      </c>
      <c r="J9" s="313">
        <v>13235</v>
      </c>
      <c r="K9" s="313">
        <v>13120</v>
      </c>
      <c r="L9" s="207"/>
      <c r="M9" s="207"/>
      <c r="N9" s="207"/>
      <c r="O9" s="207"/>
      <c r="P9" s="207"/>
      <c r="Q9" s="207"/>
    </row>
    <row r="10" spans="2:17" x14ac:dyDescent="0.2">
      <c r="B10" s="52" t="s">
        <v>12</v>
      </c>
      <c r="C10" s="303"/>
      <c r="D10" s="304"/>
      <c r="E10" s="304"/>
      <c r="F10" s="305"/>
      <c r="G10" s="298"/>
      <c r="H10" s="313"/>
      <c r="I10" s="317"/>
      <c r="J10" s="313"/>
      <c r="K10" s="313"/>
      <c r="L10" s="206">
        <v>13992</v>
      </c>
      <c r="M10" s="206">
        <v>12315</v>
      </c>
      <c r="N10" s="206">
        <v>12147</v>
      </c>
      <c r="O10" s="206">
        <v>12034</v>
      </c>
      <c r="P10" s="206">
        <v>12612</v>
      </c>
      <c r="Q10" s="206">
        <v>11771</v>
      </c>
    </row>
    <row r="11" spans="2:17" x14ac:dyDescent="0.2">
      <c r="B11" s="52" t="s">
        <v>125</v>
      </c>
      <c r="C11" s="53">
        <v>8701</v>
      </c>
      <c r="D11" s="37">
        <v>9143</v>
      </c>
      <c r="E11" s="37">
        <v>8480</v>
      </c>
      <c r="F11" s="54">
        <v>8574</v>
      </c>
      <c r="G11" s="55">
        <v>8587</v>
      </c>
      <c r="H11" s="29">
        <v>9036</v>
      </c>
      <c r="I11" s="83">
        <v>8488</v>
      </c>
      <c r="J11" s="167">
        <v>8467</v>
      </c>
      <c r="K11" s="183">
        <v>8571</v>
      </c>
      <c r="L11" s="204">
        <v>9104</v>
      </c>
      <c r="M11" s="204">
        <v>8534</v>
      </c>
      <c r="N11" s="204">
        <v>8436</v>
      </c>
      <c r="O11" s="204">
        <v>8477</v>
      </c>
      <c r="P11" s="204">
        <v>8975</v>
      </c>
      <c r="Q11" s="204">
        <v>8498</v>
      </c>
    </row>
    <row r="12" spans="2:17" x14ac:dyDescent="0.2">
      <c r="B12" s="52" t="s">
        <v>132</v>
      </c>
      <c r="C12" s="53">
        <v>2640</v>
      </c>
      <c r="D12" s="37">
        <v>2639</v>
      </c>
      <c r="E12" s="37">
        <v>2462</v>
      </c>
      <c r="F12" s="54">
        <v>2457</v>
      </c>
      <c r="G12" s="55">
        <v>2478</v>
      </c>
      <c r="H12" s="29">
        <v>2579</v>
      </c>
      <c r="I12" s="83">
        <v>2411</v>
      </c>
      <c r="J12" s="167">
        <v>2398</v>
      </c>
      <c r="K12" s="183">
        <v>2414</v>
      </c>
      <c r="L12" s="204">
        <v>2503</v>
      </c>
      <c r="M12" s="204">
        <v>2638</v>
      </c>
      <c r="N12" s="204">
        <v>2655</v>
      </c>
      <c r="O12" s="204">
        <v>2629</v>
      </c>
      <c r="P12" s="204">
        <v>2707</v>
      </c>
      <c r="Q12" s="204">
        <v>2576</v>
      </c>
    </row>
    <row r="13" spans="2:17" x14ac:dyDescent="0.2">
      <c r="B13" s="52" t="s">
        <v>31</v>
      </c>
      <c r="C13" s="53">
        <v>4302</v>
      </c>
      <c r="D13" s="37">
        <v>4794</v>
      </c>
      <c r="E13" s="37">
        <v>4304</v>
      </c>
      <c r="F13" s="54">
        <v>4379</v>
      </c>
      <c r="G13" s="55">
        <v>4391</v>
      </c>
      <c r="H13" s="29">
        <v>4905</v>
      </c>
      <c r="I13" s="83">
        <v>4344</v>
      </c>
      <c r="J13" s="167">
        <v>4393</v>
      </c>
      <c r="K13" s="183">
        <v>4355</v>
      </c>
      <c r="L13" s="204">
        <v>4723</v>
      </c>
      <c r="M13" s="204">
        <v>4649</v>
      </c>
      <c r="N13" s="204">
        <v>4744</v>
      </c>
      <c r="O13" s="204">
        <v>4761</v>
      </c>
      <c r="P13" s="204">
        <v>5140</v>
      </c>
      <c r="Q13" s="204">
        <v>4622</v>
      </c>
    </row>
    <row r="14" spans="2:17" x14ac:dyDescent="0.2">
      <c r="B14" s="52" t="s">
        <v>42</v>
      </c>
      <c r="C14" s="53">
        <v>651</v>
      </c>
      <c r="D14" s="37">
        <v>707</v>
      </c>
      <c r="E14" s="37">
        <v>650</v>
      </c>
      <c r="F14" s="54">
        <v>646</v>
      </c>
      <c r="G14" s="55">
        <v>629</v>
      </c>
      <c r="H14" s="29">
        <v>676</v>
      </c>
      <c r="I14" s="83">
        <v>610</v>
      </c>
      <c r="J14" s="167">
        <v>603</v>
      </c>
      <c r="K14" s="183">
        <v>646</v>
      </c>
      <c r="L14" s="16">
        <v>700</v>
      </c>
      <c r="M14" s="16">
        <v>676</v>
      </c>
      <c r="N14" s="204">
        <v>881</v>
      </c>
      <c r="O14" s="204">
        <v>996</v>
      </c>
      <c r="P14" s="204">
        <v>1059</v>
      </c>
      <c r="Q14" s="204">
        <v>930</v>
      </c>
    </row>
    <row r="15" spans="2:17" x14ac:dyDescent="0.2">
      <c r="B15" s="56" t="s">
        <v>29</v>
      </c>
      <c r="C15" s="303">
        <v>5565</v>
      </c>
      <c r="D15" s="304">
        <v>7024</v>
      </c>
      <c r="E15" s="304">
        <v>5525</v>
      </c>
      <c r="F15" s="305">
        <v>5613</v>
      </c>
      <c r="G15" s="298">
        <v>5474</v>
      </c>
      <c r="H15" s="313">
        <v>6718</v>
      </c>
      <c r="I15" s="317">
        <v>5397</v>
      </c>
      <c r="J15" s="313">
        <v>5361</v>
      </c>
      <c r="K15" s="313">
        <v>5330</v>
      </c>
      <c r="L15" s="207"/>
      <c r="M15" s="207"/>
      <c r="N15" s="207"/>
      <c r="O15" s="207"/>
      <c r="P15" s="207"/>
      <c r="Q15" s="207"/>
    </row>
    <row r="16" spans="2:17" x14ac:dyDescent="0.2">
      <c r="B16" s="52" t="s">
        <v>5</v>
      </c>
      <c r="C16" s="303"/>
      <c r="D16" s="304"/>
      <c r="E16" s="304"/>
      <c r="F16" s="305"/>
      <c r="G16" s="298"/>
      <c r="H16" s="313"/>
      <c r="I16" s="317"/>
      <c r="J16" s="313"/>
      <c r="K16" s="313"/>
      <c r="L16" s="206">
        <v>6417</v>
      </c>
      <c r="M16" s="206">
        <v>5246</v>
      </c>
      <c r="N16" s="206">
        <v>5302</v>
      </c>
      <c r="O16" s="206">
        <v>5163</v>
      </c>
      <c r="P16" s="206">
        <v>6006</v>
      </c>
      <c r="Q16" s="206">
        <v>4994</v>
      </c>
    </row>
    <row r="17" spans="2:17" x14ac:dyDescent="0.2">
      <c r="B17" s="52" t="s">
        <v>6</v>
      </c>
      <c r="C17" s="53">
        <v>9322</v>
      </c>
      <c r="D17" s="37">
        <v>9780</v>
      </c>
      <c r="E17" s="37">
        <v>9096</v>
      </c>
      <c r="F17" s="54">
        <v>9243</v>
      </c>
      <c r="G17" s="55">
        <v>9238</v>
      </c>
      <c r="H17" s="29">
        <v>9903</v>
      </c>
      <c r="I17" s="83">
        <v>9205</v>
      </c>
      <c r="J17" s="167">
        <v>9283</v>
      </c>
      <c r="K17" s="183">
        <v>9314</v>
      </c>
      <c r="L17" s="204">
        <v>9938</v>
      </c>
      <c r="M17" s="204">
        <v>9214</v>
      </c>
      <c r="N17" s="204">
        <v>9250</v>
      </c>
      <c r="O17" s="204">
        <v>9297</v>
      </c>
      <c r="P17" s="204">
        <v>9956</v>
      </c>
      <c r="Q17" s="204">
        <v>9264</v>
      </c>
    </row>
    <row r="18" spans="2:17" x14ac:dyDescent="0.2">
      <c r="B18" s="52" t="s">
        <v>7</v>
      </c>
      <c r="C18" s="53">
        <v>9289</v>
      </c>
      <c r="D18" s="37">
        <v>9383</v>
      </c>
      <c r="E18" s="37">
        <v>9037</v>
      </c>
      <c r="F18" s="54">
        <v>8937</v>
      </c>
      <c r="G18" s="55">
        <v>8978</v>
      </c>
      <c r="H18" s="29">
        <v>9183</v>
      </c>
      <c r="I18" s="83">
        <v>8814</v>
      </c>
      <c r="J18" s="167">
        <v>8777</v>
      </c>
      <c r="K18" s="183">
        <v>8749</v>
      </c>
      <c r="L18" s="204">
        <v>8949</v>
      </c>
      <c r="M18" s="204">
        <v>8638</v>
      </c>
      <c r="N18" s="204">
        <v>8596</v>
      </c>
      <c r="O18" s="206">
        <v>8668</v>
      </c>
      <c r="P18" s="206">
        <v>8788</v>
      </c>
      <c r="Q18" s="206">
        <v>8427</v>
      </c>
    </row>
    <row r="19" spans="2:17" x14ac:dyDescent="0.2">
      <c r="B19" s="52" t="s">
        <v>8</v>
      </c>
      <c r="C19" s="53">
        <v>5720</v>
      </c>
      <c r="D19" s="37">
        <v>5694</v>
      </c>
      <c r="E19" s="37">
        <v>5664</v>
      </c>
      <c r="F19" s="54">
        <v>5649</v>
      </c>
      <c r="G19" s="55">
        <v>5682</v>
      </c>
      <c r="H19" s="29">
        <v>5698</v>
      </c>
      <c r="I19" s="83">
        <v>5672</v>
      </c>
      <c r="J19" s="167">
        <v>5675</v>
      </c>
      <c r="K19" s="183">
        <v>5713</v>
      </c>
      <c r="L19" s="204">
        <v>5718</v>
      </c>
      <c r="M19" s="204">
        <v>5714</v>
      </c>
      <c r="N19" s="204">
        <v>5715</v>
      </c>
      <c r="O19" s="204">
        <v>5769</v>
      </c>
      <c r="P19" s="204">
        <v>5743</v>
      </c>
      <c r="Q19" s="204">
        <v>5712</v>
      </c>
    </row>
    <row r="20" spans="2:17" x14ac:dyDescent="0.2">
      <c r="B20" s="56" t="s">
        <v>30</v>
      </c>
      <c r="C20" s="303">
        <v>7996</v>
      </c>
      <c r="D20" s="304">
        <v>10090</v>
      </c>
      <c r="E20" s="304">
        <v>7960</v>
      </c>
      <c r="F20" s="305">
        <v>8283</v>
      </c>
      <c r="G20" s="298">
        <v>8092</v>
      </c>
      <c r="H20" s="313">
        <v>10104</v>
      </c>
      <c r="I20" s="317">
        <v>8137</v>
      </c>
      <c r="J20" s="313">
        <v>8039</v>
      </c>
      <c r="K20" s="313">
        <v>8163</v>
      </c>
      <c r="L20" s="207"/>
      <c r="M20" s="207"/>
      <c r="N20" s="207"/>
      <c r="O20" s="207"/>
      <c r="P20" s="207"/>
      <c r="Q20" s="207"/>
    </row>
    <row r="21" spans="2:17" x14ac:dyDescent="0.2">
      <c r="B21" s="52" t="s">
        <v>24</v>
      </c>
      <c r="C21" s="303"/>
      <c r="D21" s="304"/>
      <c r="E21" s="304"/>
      <c r="F21" s="305"/>
      <c r="G21" s="298"/>
      <c r="H21" s="313"/>
      <c r="I21" s="317"/>
      <c r="J21" s="313"/>
      <c r="K21" s="313"/>
      <c r="L21" s="206">
        <v>9702</v>
      </c>
      <c r="M21" s="206">
        <v>7747</v>
      </c>
      <c r="N21" s="206">
        <v>7860</v>
      </c>
      <c r="O21" s="206">
        <v>7895</v>
      </c>
      <c r="P21" s="206">
        <v>9222</v>
      </c>
      <c r="Q21" s="206">
        <v>7583</v>
      </c>
    </row>
    <row r="22" spans="2:17" x14ac:dyDescent="0.2">
      <c r="B22" s="52" t="s">
        <v>9</v>
      </c>
      <c r="C22" s="58">
        <v>21900</v>
      </c>
      <c r="D22" s="59">
        <v>21791</v>
      </c>
      <c r="E22" s="59">
        <v>21362</v>
      </c>
      <c r="F22" s="54">
        <v>21159</v>
      </c>
      <c r="G22" s="55">
        <v>21280</v>
      </c>
      <c r="H22" s="29">
        <v>21398</v>
      </c>
      <c r="I22" s="83">
        <v>20951</v>
      </c>
      <c r="J22" s="167">
        <v>21057</v>
      </c>
      <c r="K22" s="183">
        <v>20943</v>
      </c>
      <c r="L22" s="204">
        <v>21320</v>
      </c>
      <c r="M22" s="204">
        <v>21065</v>
      </c>
      <c r="N22" s="204">
        <v>21003</v>
      </c>
      <c r="O22" s="204">
        <v>21002</v>
      </c>
      <c r="P22" s="204">
        <v>21271</v>
      </c>
      <c r="Q22" s="204">
        <v>20814</v>
      </c>
    </row>
    <row r="23" spans="2:17" x14ac:dyDescent="0.2">
      <c r="B23" s="60" t="s">
        <v>81</v>
      </c>
      <c r="C23" s="61">
        <v>29896</v>
      </c>
      <c r="D23" s="62">
        <v>31881</v>
      </c>
      <c r="E23" s="62">
        <v>29322</v>
      </c>
      <c r="F23" s="63">
        <v>29442</v>
      </c>
      <c r="G23" s="64">
        <v>29372</v>
      </c>
      <c r="H23" s="31">
        <v>31502</v>
      </c>
      <c r="I23" s="84">
        <v>29088</v>
      </c>
      <c r="J23" s="31">
        <v>29096</v>
      </c>
      <c r="K23" s="31">
        <v>29106</v>
      </c>
      <c r="L23" s="211">
        <v>31022</v>
      </c>
      <c r="M23" s="211">
        <v>28812</v>
      </c>
      <c r="N23" s="211">
        <v>28863</v>
      </c>
      <c r="O23" s="215">
        <v>28897</v>
      </c>
      <c r="P23" s="215">
        <v>30493</v>
      </c>
      <c r="Q23" s="215">
        <v>28397</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8365</v>
      </c>
      <c r="D29" s="308">
        <v>8783</v>
      </c>
      <c r="E29" s="308">
        <v>8392</v>
      </c>
      <c r="F29" s="311">
        <v>8555</v>
      </c>
      <c r="G29" s="297">
        <v>8687</v>
      </c>
      <c r="H29" s="299">
        <v>9243</v>
      </c>
      <c r="I29" s="302">
        <v>8717</v>
      </c>
      <c r="J29" s="302">
        <v>8668</v>
      </c>
      <c r="K29" s="295">
        <v>8849</v>
      </c>
      <c r="L29" s="205"/>
      <c r="M29" s="205"/>
      <c r="N29" s="205"/>
      <c r="O29" s="205"/>
      <c r="P29" s="205"/>
      <c r="Q29" s="205"/>
    </row>
    <row r="30" spans="2:17" x14ac:dyDescent="0.2">
      <c r="B30" s="69" t="s">
        <v>14</v>
      </c>
      <c r="C30" s="303"/>
      <c r="D30" s="304"/>
      <c r="E30" s="304"/>
      <c r="F30" s="305"/>
      <c r="G30" s="298"/>
      <c r="H30" s="300"/>
      <c r="I30" s="301"/>
      <c r="J30" s="301"/>
      <c r="K30" s="296"/>
      <c r="L30" s="206">
        <v>9340</v>
      </c>
      <c r="M30" s="206">
        <v>8980</v>
      </c>
      <c r="N30" s="206">
        <v>9077</v>
      </c>
      <c r="O30" s="206">
        <v>9023</v>
      </c>
      <c r="P30" s="206">
        <v>9402</v>
      </c>
      <c r="Q30" s="206">
        <v>8969</v>
      </c>
    </row>
    <row r="31" spans="2:17" x14ac:dyDescent="0.2">
      <c r="B31" s="69" t="s">
        <v>43</v>
      </c>
      <c r="C31" s="53">
        <v>4902</v>
      </c>
      <c r="D31" s="37">
        <v>4951</v>
      </c>
      <c r="E31" s="37">
        <v>4724</v>
      </c>
      <c r="F31" s="54">
        <v>4817</v>
      </c>
      <c r="G31" s="55">
        <v>4770</v>
      </c>
      <c r="H31" s="38">
        <v>4842</v>
      </c>
      <c r="I31" s="70">
        <v>4707</v>
      </c>
      <c r="J31" s="166">
        <v>4735</v>
      </c>
      <c r="K31" s="208">
        <v>4748</v>
      </c>
      <c r="L31" s="204">
        <v>4754</v>
      </c>
      <c r="M31" s="204">
        <v>4560</v>
      </c>
      <c r="N31" s="204">
        <v>4589</v>
      </c>
      <c r="O31" s="204">
        <v>4782</v>
      </c>
      <c r="P31" s="204">
        <v>4844</v>
      </c>
      <c r="Q31" s="204">
        <v>4580</v>
      </c>
    </row>
    <row r="32" spans="2:17" x14ac:dyDescent="0.2">
      <c r="B32" s="71" t="s">
        <v>2</v>
      </c>
      <c r="C32" s="303">
        <v>7700</v>
      </c>
      <c r="D32" s="304">
        <v>7855</v>
      </c>
      <c r="E32" s="304">
        <v>7566</v>
      </c>
      <c r="F32" s="305">
        <v>7834</v>
      </c>
      <c r="G32" s="298">
        <v>7899</v>
      </c>
      <c r="H32" s="300">
        <v>8218</v>
      </c>
      <c r="I32" s="301">
        <v>7816</v>
      </c>
      <c r="J32" s="301">
        <v>7911</v>
      </c>
      <c r="K32" s="296">
        <v>8116</v>
      </c>
      <c r="L32" s="207"/>
      <c r="M32" s="207"/>
      <c r="N32" s="207"/>
      <c r="O32" s="207"/>
      <c r="P32" s="207"/>
      <c r="Q32" s="207"/>
    </row>
    <row r="33" spans="2:17" x14ac:dyDescent="0.2">
      <c r="B33" s="69" t="s">
        <v>3</v>
      </c>
      <c r="C33" s="303"/>
      <c r="D33" s="304"/>
      <c r="E33" s="304"/>
      <c r="F33" s="305"/>
      <c r="G33" s="298"/>
      <c r="H33" s="300"/>
      <c r="I33" s="301"/>
      <c r="J33" s="301"/>
      <c r="K33" s="296"/>
      <c r="L33" s="206">
        <v>8271</v>
      </c>
      <c r="M33" s="206">
        <v>7922</v>
      </c>
      <c r="N33" s="206">
        <v>8005</v>
      </c>
      <c r="O33" s="206">
        <v>8129</v>
      </c>
      <c r="P33" s="206">
        <v>8251</v>
      </c>
      <c r="Q33" s="206">
        <v>7838</v>
      </c>
    </row>
    <row r="34" spans="2:17" x14ac:dyDescent="0.2">
      <c r="B34" s="69" t="s">
        <v>4</v>
      </c>
      <c r="C34" s="53">
        <v>5567</v>
      </c>
      <c r="D34" s="37">
        <v>5879</v>
      </c>
      <c r="E34" s="37">
        <v>5550</v>
      </c>
      <c r="F34" s="54">
        <v>5538</v>
      </c>
      <c r="G34" s="55">
        <v>5558</v>
      </c>
      <c r="H34" s="38">
        <v>5867</v>
      </c>
      <c r="I34" s="70">
        <v>5608</v>
      </c>
      <c r="J34" s="166">
        <v>5492</v>
      </c>
      <c r="K34" s="208">
        <v>5481</v>
      </c>
      <c r="L34" s="204">
        <v>5823</v>
      </c>
      <c r="M34" s="204">
        <v>5618</v>
      </c>
      <c r="N34" s="204">
        <v>5661</v>
      </c>
      <c r="O34" s="204">
        <v>5676</v>
      </c>
      <c r="P34" s="204">
        <v>5995</v>
      </c>
      <c r="Q34" s="204">
        <v>5711</v>
      </c>
    </row>
    <row r="35" spans="2:17" x14ac:dyDescent="0.2">
      <c r="B35" s="71" t="s">
        <v>28</v>
      </c>
      <c r="C35" s="303">
        <v>5931</v>
      </c>
      <c r="D35" s="304">
        <v>6188</v>
      </c>
      <c r="E35" s="304">
        <v>5907</v>
      </c>
      <c r="F35" s="305">
        <v>5915</v>
      </c>
      <c r="G35" s="298">
        <v>5895</v>
      </c>
      <c r="H35" s="300">
        <v>6276</v>
      </c>
      <c r="I35" s="301">
        <v>5933</v>
      </c>
      <c r="J35" s="301">
        <v>5934</v>
      </c>
      <c r="K35" s="296">
        <v>5907</v>
      </c>
      <c r="L35" s="207"/>
      <c r="M35" s="207"/>
      <c r="N35" s="207"/>
      <c r="O35" s="207"/>
      <c r="P35" s="207"/>
      <c r="Q35" s="207"/>
    </row>
    <row r="36" spans="2:17" x14ac:dyDescent="0.2">
      <c r="B36" s="69" t="s">
        <v>12</v>
      </c>
      <c r="C36" s="303"/>
      <c r="D36" s="304"/>
      <c r="E36" s="304"/>
      <c r="F36" s="305"/>
      <c r="G36" s="298"/>
      <c r="H36" s="300"/>
      <c r="I36" s="301"/>
      <c r="J36" s="301"/>
      <c r="K36" s="296"/>
      <c r="L36" s="206">
        <v>6159</v>
      </c>
      <c r="M36" s="206">
        <v>5580</v>
      </c>
      <c r="N36" s="206">
        <v>5462</v>
      </c>
      <c r="O36" s="206">
        <v>5432</v>
      </c>
      <c r="P36" s="206">
        <v>5621</v>
      </c>
      <c r="Q36" s="206">
        <v>5305</v>
      </c>
    </row>
    <row r="37" spans="2:17" x14ac:dyDescent="0.2">
      <c r="B37" s="69" t="s">
        <v>125</v>
      </c>
      <c r="C37" s="53">
        <v>3787</v>
      </c>
      <c r="D37" s="37">
        <v>3958</v>
      </c>
      <c r="E37" s="37">
        <v>3712</v>
      </c>
      <c r="F37" s="54">
        <v>3822</v>
      </c>
      <c r="G37" s="55">
        <v>3888</v>
      </c>
      <c r="H37" s="38">
        <v>3998</v>
      </c>
      <c r="I37" s="70">
        <v>3853</v>
      </c>
      <c r="J37" s="166">
        <v>3851</v>
      </c>
      <c r="K37" s="208">
        <v>3991</v>
      </c>
      <c r="L37" s="204">
        <v>4171</v>
      </c>
      <c r="M37" s="204">
        <v>4007</v>
      </c>
      <c r="N37" s="204">
        <v>3975</v>
      </c>
      <c r="O37" s="204">
        <v>4034</v>
      </c>
      <c r="P37" s="204">
        <v>4219</v>
      </c>
      <c r="Q37" s="204">
        <v>4094</v>
      </c>
    </row>
    <row r="38" spans="2:17" x14ac:dyDescent="0.2">
      <c r="B38" s="52" t="s">
        <v>132</v>
      </c>
      <c r="C38" s="53">
        <v>1153</v>
      </c>
      <c r="D38" s="37">
        <v>1141</v>
      </c>
      <c r="E38" s="37">
        <v>1088</v>
      </c>
      <c r="F38" s="54">
        <v>1099</v>
      </c>
      <c r="G38" s="55">
        <v>1091</v>
      </c>
      <c r="H38" s="38">
        <v>1129</v>
      </c>
      <c r="I38" s="70">
        <v>1070</v>
      </c>
      <c r="J38" s="166">
        <v>1043</v>
      </c>
      <c r="K38" s="208">
        <v>1053</v>
      </c>
      <c r="L38" s="204">
        <v>1081</v>
      </c>
      <c r="M38" s="204">
        <v>1178</v>
      </c>
      <c r="N38" s="204">
        <v>1184</v>
      </c>
      <c r="O38" s="206">
        <v>1186</v>
      </c>
      <c r="P38" s="206">
        <v>1175</v>
      </c>
      <c r="Q38" s="206">
        <v>1163</v>
      </c>
    </row>
    <row r="39" spans="2:17" x14ac:dyDescent="0.2">
      <c r="B39" s="69" t="s">
        <v>31</v>
      </c>
      <c r="C39" s="53">
        <v>2048</v>
      </c>
      <c r="D39" s="37">
        <v>2089</v>
      </c>
      <c r="E39" s="37">
        <v>2066</v>
      </c>
      <c r="F39" s="54">
        <v>2186</v>
      </c>
      <c r="G39" s="55">
        <v>2241</v>
      </c>
      <c r="H39" s="38">
        <v>2313</v>
      </c>
      <c r="I39" s="70">
        <v>2232</v>
      </c>
      <c r="J39" s="166">
        <v>2247</v>
      </c>
      <c r="K39" s="208">
        <v>2275</v>
      </c>
      <c r="L39" s="204">
        <v>2275</v>
      </c>
      <c r="M39" s="204">
        <v>2372</v>
      </c>
      <c r="N39" s="204">
        <v>2462</v>
      </c>
      <c r="O39" s="204">
        <v>2478</v>
      </c>
      <c r="P39" s="204">
        <v>2542</v>
      </c>
      <c r="Q39" s="204">
        <v>2395</v>
      </c>
    </row>
    <row r="40" spans="2:17" x14ac:dyDescent="0.2">
      <c r="B40" s="69" t="s">
        <v>42</v>
      </c>
      <c r="C40" s="53">
        <v>348</v>
      </c>
      <c r="D40" s="37">
        <v>358</v>
      </c>
      <c r="E40" s="37">
        <v>343</v>
      </c>
      <c r="F40" s="54">
        <v>350</v>
      </c>
      <c r="G40" s="55">
        <v>342</v>
      </c>
      <c r="H40" s="38">
        <v>369</v>
      </c>
      <c r="I40" s="70">
        <v>336</v>
      </c>
      <c r="J40" s="166">
        <v>328</v>
      </c>
      <c r="K40" s="208">
        <v>371</v>
      </c>
      <c r="L40" s="16">
        <v>408</v>
      </c>
      <c r="M40" s="16">
        <v>403</v>
      </c>
      <c r="N40" s="16">
        <v>583</v>
      </c>
      <c r="O40" s="204">
        <v>675</v>
      </c>
      <c r="P40" s="204">
        <v>689</v>
      </c>
      <c r="Q40" s="204">
        <v>592</v>
      </c>
    </row>
    <row r="41" spans="2:17" x14ac:dyDescent="0.2">
      <c r="B41" s="71" t="s">
        <v>29</v>
      </c>
      <c r="C41" s="303">
        <v>2925</v>
      </c>
      <c r="D41" s="304">
        <v>3243</v>
      </c>
      <c r="E41" s="304">
        <v>3034</v>
      </c>
      <c r="F41" s="305">
        <v>3169</v>
      </c>
      <c r="G41" s="298">
        <v>3122</v>
      </c>
      <c r="H41" s="300">
        <v>3382</v>
      </c>
      <c r="I41" s="301">
        <v>3180</v>
      </c>
      <c r="J41" s="301">
        <v>3134</v>
      </c>
      <c r="K41" s="296">
        <v>3132</v>
      </c>
      <c r="L41" s="207"/>
      <c r="M41" s="207"/>
      <c r="N41" s="207"/>
      <c r="O41" s="207"/>
      <c r="P41" s="207"/>
      <c r="Q41" s="207"/>
    </row>
    <row r="42" spans="2:17" x14ac:dyDescent="0.2">
      <c r="B42" s="69" t="s">
        <v>5</v>
      </c>
      <c r="C42" s="303"/>
      <c r="D42" s="304"/>
      <c r="E42" s="304"/>
      <c r="F42" s="305"/>
      <c r="G42" s="298"/>
      <c r="H42" s="300"/>
      <c r="I42" s="301"/>
      <c r="J42" s="301"/>
      <c r="K42" s="296"/>
      <c r="L42" s="206">
        <v>3377</v>
      </c>
      <c r="M42" s="206">
        <v>3187</v>
      </c>
      <c r="N42" s="206">
        <v>3233</v>
      </c>
      <c r="O42" s="206">
        <v>3135</v>
      </c>
      <c r="P42" s="206">
        <v>3271</v>
      </c>
      <c r="Q42" s="206">
        <v>3039</v>
      </c>
    </row>
    <row r="43" spans="2:17" x14ac:dyDescent="0.2">
      <c r="B43" s="69" t="s">
        <v>6</v>
      </c>
      <c r="C43" s="53">
        <v>3571</v>
      </c>
      <c r="D43" s="37">
        <v>3731</v>
      </c>
      <c r="E43" s="37">
        <v>3500</v>
      </c>
      <c r="F43" s="54">
        <v>3668</v>
      </c>
      <c r="G43" s="55">
        <v>3708</v>
      </c>
      <c r="H43" s="38">
        <v>3961</v>
      </c>
      <c r="I43" s="70">
        <v>3735</v>
      </c>
      <c r="J43" s="166">
        <v>3823</v>
      </c>
      <c r="K43" s="208">
        <v>3931</v>
      </c>
      <c r="L43" s="204">
        <v>4093</v>
      </c>
      <c r="M43" s="204">
        <v>3858</v>
      </c>
      <c r="N43" s="204">
        <v>3924</v>
      </c>
      <c r="O43" s="204">
        <v>4014</v>
      </c>
      <c r="P43" s="204">
        <v>4273</v>
      </c>
      <c r="Q43" s="204">
        <v>4030</v>
      </c>
    </row>
    <row r="44" spans="2:17" x14ac:dyDescent="0.2">
      <c r="B44" s="69" t="s">
        <v>7</v>
      </c>
      <c r="C44" s="53">
        <v>4224</v>
      </c>
      <c r="D44" s="37">
        <v>4236</v>
      </c>
      <c r="E44" s="37">
        <v>4068</v>
      </c>
      <c r="F44" s="54">
        <v>4049</v>
      </c>
      <c r="G44" s="55">
        <v>4102</v>
      </c>
      <c r="H44" s="38">
        <v>4188</v>
      </c>
      <c r="I44" s="70">
        <v>4006</v>
      </c>
      <c r="J44" s="166">
        <v>3959</v>
      </c>
      <c r="K44" s="208">
        <v>3985</v>
      </c>
      <c r="L44" s="204">
        <v>4102</v>
      </c>
      <c r="M44" s="204">
        <v>3968</v>
      </c>
      <c r="N44" s="204">
        <v>3954</v>
      </c>
      <c r="O44" s="206">
        <v>4042</v>
      </c>
      <c r="P44" s="206">
        <v>4115</v>
      </c>
      <c r="Q44" s="206">
        <v>3937</v>
      </c>
    </row>
    <row r="45" spans="2:17" x14ac:dyDescent="0.2">
      <c r="B45" s="69" t="s">
        <v>8</v>
      </c>
      <c r="C45" s="53">
        <v>2547</v>
      </c>
      <c r="D45" s="37">
        <v>2524</v>
      </c>
      <c r="E45" s="37">
        <v>2514</v>
      </c>
      <c r="F45" s="54">
        <v>2486</v>
      </c>
      <c r="G45" s="55">
        <v>2525</v>
      </c>
      <c r="H45" s="38">
        <v>2554</v>
      </c>
      <c r="I45" s="70">
        <v>2503</v>
      </c>
      <c r="J45" s="166">
        <v>2487</v>
      </c>
      <c r="K45" s="208">
        <v>2549</v>
      </c>
      <c r="L45" s="204">
        <v>2522</v>
      </c>
      <c r="M45" s="204">
        <v>2527</v>
      </c>
      <c r="N45" s="204">
        <v>2555</v>
      </c>
      <c r="O45" s="204">
        <v>2614</v>
      </c>
      <c r="P45" s="204">
        <v>2587</v>
      </c>
      <c r="Q45" s="204">
        <v>2543</v>
      </c>
    </row>
    <row r="46" spans="2:17" x14ac:dyDescent="0.2">
      <c r="B46" s="71" t="s">
        <v>30</v>
      </c>
      <c r="C46" s="303">
        <v>5887</v>
      </c>
      <c r="D46" s="304">
        <v>6253</v>
      </c>
      <c r="E46" s="304">
        <v>5941</v>
      </c>
      <c r="F46" s="305">
        <v>6183</v>
      </c>
      <c r="G46" s="298">
        <v>6245</v>
      </c>
      <c r="H46" s="300">
        <v>6644</v>
      </c>
      <c r="I46" s="301">
        <v>6271</v>
      </c>
      <c r="J46" s="301">
        <v>6117</v>
      </c>
      <c r="K46" s="296">
        <v>6255</v>
      </c>
      <c r="L46" s="207"/>
      <c r="M46" s="207"/>
      <c r="N46" s="207"/>
      <c r="O46" s="207"/>
      <c r="P46" s="207"/>
      <c r="Q46" s="207"/>
    </row>
    <row r="47" spans="2:17" x14ac:dyDescent="0.2">
      <c r="B47" s="69" t="s">
        <v>24</v>
      </c>
      <c r="C47" s="303"/>
      <c r="D47" s="304"/>
      <c r="E47" s="304"/>
      <c r="F47" s="305"/>
      <c r="G47" s="298"/>
      <c r="H47" s="300"/>
      <c r="I47" s="301"/>
      <c r="J47" s="301"/>
      <c r="K47" s="296"/>
      <c r="L47" s="206">
        <v>6413</v>
      </c>
      <c r="M47" s="206">
        <v>5989</v>
      </c>
      <c r="N47" s="206">
        <v>6053</v>
      </c>
      <c r="O47" s="206">
        <v>6103</v>
      </c>
      <c r="P47" s="206">
        <v>6261</v>
      </c>
      <c r="Q47" s="206">
        <v>5876</v>
      </c>
    </row>
    <row r="48" spans="2:17" x14ac:dyDescent="0.2">
      <c r="B48" s="69" t="s">
        <v>9</v>
      </c>
      <c r="C48" s="53">
        <v>7380</v>
      </c>
      <c r="D48" s="37">
        <v>7481</v>
      </c>
      <c r="E48" s="37">
        <v>7175</v>
      </c>
      <c r="F48" s="54">
        <v>7189</v>
      </c>
      <c r="G48" s="55">
        <v>7212</v>
      </c>
      <c r="H48" s="38">
        <v>7441</v>
      </c>
      <c r="I48" s="70">
        <v>7153</v>
      </c>
      <c r="J48" s="166">
        <v>7286</v>
      </c>
      <c r="K48" s="208">
        <v>7342</v>
      </c>
      <c r="L48" s="204">
        <v>7681</v>
      </c>
      <c r="M48" s="204">
        <v>7551</v>
      </c>
      <c r="N48" s="204">
        <v>7613</v>
      </c>
      <c r="O48" s="204">
        <v>7702</v>
      </c>
      <c r="P48" s="204">
        <v>7985</v>
      </c>
      <c r="Q48" s="204">
        <v>7673</v>
      </c>
    </row>
    <row r="49" spans="2:17" x14ac:dyDescent="0.2">
      <c r="B49" s="71" t="s">
        <v>122</v>
      </c>
      <c r="C49" s="303">
        <v>2297</v>
      </c>
      <c r="D49" s="304">
        <v>2319</v>
      </c>
      <c r="E49" s="304">
        <v>2185</v>
      </c>
      <c r="F49" s="305">
        <v>2232</v>
      </c>
      <c r="G49" s="298">
        <v>2213</v>
      </c>
      <c r="H49" s="300">
        <v>2322</v>
      </c>
      <c r="I49" s="301">
        <v>2264</v>
      </c>
      <c r="J49" s="301">
        <v>2352</v>
      </c>
      <c r="K49" s="296">
        <v>2391</v>
      </c>
      <c r="L49" s="207"/>
      <c r="M49" s="207"/>
      <c r="N49" s="207"/>
      <c r="O49" s="207"/>
      <c r="P49" s="207"/>
      <c r="Q49" s="207"/>
    </row>
    <row r="50" spans="2:17" x14ac:dyDescent="0.2">
      <c r="B50" s="69" t="s">
        <v>44</v>
      </c>
      <c r="C50" s="303"/>
      <c r="D50" s="304"/>
      <c r="E50" s="304"/>
      <c r="F50" s="305"/>
      <c r="G50" s="298"/>
      <c r="H50" s="300"/>
      <c r="I50" s="301"/>
      <c r="J50" s="301"/>
      <c r="K50" s="296"/>
      <c r="L50" s="206">
        <v>2457</v>
      </c>
      <c r="M50" s="206">
        <v>2307</v>
      </c>
      <c r="N50" s="206">
        <v>2348</v>
      </c>
      <c r="O50" s="206">
        <v>2446</v>
      </c>
      <c r="P50" s="206">
        <v>2516</v>
      </c>
      <c r="Q50" s="206">
        <v>2392</v>
      </c>
    </row>
    <row r="51" spans="2:17" x14ac:dyDescent="0.2">
      <c r="B51" s="69" t="s">
        <v>45</v>
      </c>
      <c r="C51" s="53">
        <v>677</v>
      </c>
      <c r="D51" s="37">
        <v>697</v>
      </c>
      <c r="E51" s="37">
        <v>695</v>
      </c>
      <c r="F51" s="54">
        <v>698</v>
      </c>
      <c r="G51" s="55">
        <v>714</v>
      </c>
      <c r="H51" s="38">
        <v>693</v>
      </c>
      <c r="I51" s="70">
        <v>674</v>
      </c>
      <c r="J51" s="166">
        <v>674</v>
      </c>
      <c r="K51" s="208">
        <v>669</v>
      </c>
      <c r="L51" s="16">
        <v>646</v>
      </c>
      <c r="M51" s="16">
        <v>656</v>
      </c>
      <c r="N51" s="204">
        <v>654</v>
      </c>
      <c r="O51" s="204">
        <v>700</v>
      </c>
      <c r="P51" s="204">
        <v>690</v>
      </c>
      <c r="Q51" s="204">
        <v>663</v>
      </c>
    </row>
    <row r="52" spans="2:17" x14ac:dyDescent="0.2">
      <c r="B52" s="69" t="s">
        <v>32</v>
      </c>
      <c r="C52" s="53">
        <v>362</v>
      </c>
      <c r="D52" s="37">
        <v>362</v>
      </c>
      <c r="E52" s="37">
        <v>342</v>
      </c>
      <c r="F52" s="54">
        <v>345</v>
      </c>
      <c r="G52" s="55">
        <v>356</v>
      </c>
      <c r="H52" s="38">
        <v>340</v>
      </c>
      <c r="I52" s="70">
        <v>341</v>
      </c>
      <c r="J52" s="166">
        <v>330</v>
      </c>
      <c r="K52" s="208">
        <v>276</v>
      </c>
      <c r="L52" s="16">
        <v>279</v>
      </c>
      <c r="M52" s="16">
        <v>249</v>
      </c>
      <c r="N52" s="204">
        <v>257</v>
      </c>
      <c r="O52" s="204">
        <v>232</v>
      </c>
      <c r="P52" s="204">
        <v>276</v>
      </c>
      <c r="Q52" s="204">
        <v>234</v>
      </c>
    </row>
    <row r="53" spans="2:17" x14ac:dyDescent="0.2">
      <c r="B53" s="69" t="s">
        <v>33</v>
      </c>
      <c r="C53" s="53">
        <v>196</v>
      </c>
      <c r="D53" s="37">
        <v>197</v>
      </c>
      <c r="E53" s="37">
        <v>185</v>
      </c>
      <c r="F53" s="54">
        <v>186</v>
      </c>
      <c r="G53" s="55">
        <v>176</v>
      </c>
      <c r="H53" s="38">
        <v>179</v>
      </c>
      <c r="I53" s="70">
        <v>168</v>
      </c>
      <c r="J53" s="166">
        <v>167</v>
      </c>
      <c r="K53" s="208">
        <v>169</v>
      </c>
      <c r="L53" s="16">
        <v>173</v>
      </c>
      <c r="M53" s="16">
        <v>170</v>
      </c>
      <c r="N53" s="204">
        <v>164</v>
      </c>
      <c r="O53" s="204">
        <v>174</v>
      </c>
      <c r="P53" s="204">
        <v>169</v>
      </c>
      <c r="Q53" s="204">
        <v>180</v>
      </c>
    </row>
    <row r="54" spans="2:17" x14ac:dyDescent="0.2">
      <c r="B54" s="69" t="s">
        <v>34</v>
      </c>
      <c r="C54" s="53">
        <v>84</v>
      </c>
      <c r="D54" s="37">
        <v>81</v>
      </c>
      <c r="E54" s="37">
        <v>63</v>
      </c>
      <c r="F54" s="54">
        <v>70</v>
      </c>
      <c r="G54" s="55">
        <v>62</v>
      </c>
      <c r="H54" s="38">
        <v>51</v>
      </c>
      <c r="I54" s="70">
        <v>68</v>
      </c>
      <c r="J54" s="166">
        <v>47</v>
      </c>
      <c r="K54" s="208">
        <v>59</v>
      </c>
      <c r="L54" s="16">
        <v>53</v>
      </c>
      <c r="M54" s="16">
        <v>49</v>
      </c>
      <c r="N54" s="16">
        <v>38</v>
      </c>
      <c r="O54" s="16">
        <v>53</v>
      </c>
      <c r="P54" s="16">
        <v>52</v>
      </c>
      <c r="Q54" s="16">
        <v>49</v>
      </c>
    </row>
    <row r="55" spans="2:17" x14ac:dyDescent="0.2">
      <c r="B55" s="69" t="s">
        <v>46</v>
      </c>
      <c r="C55" s="58">
        <v>1286</v>
      </c>
      <c r="D55" s="59">
        <v>1295</v>
      </c>
      <c r="E55" s="59">
        <v>1254</v>
      </c>
      <c r="F55" s="54">
        <v>1286</v>
      </c>
      <c r="G55" s="55">
        <v>1249</v>
      </c>
      <c r="H55" s="38">
        <v>1257</v>
      </c>
      <c r="I55" s="70">
        <v>1192</v>
      </c>
      <c r="J55" s="166">
        <v>1165</v>
      </c>
      <c r="K55" s="208">
        <v>1184</v>
      </c>
      <c r="L55" s="204">
        <v>1146</v>
      </c>
      <c r="M55" s="204">
        <v>1129</v>
      </c>
      <c r="N55" s="204">
        <v>1128</v>
      </c>
      <c r="O55" s="204">
        <v>1177</v>
      </c>
      <c r="P55" s="204">
        <v>1141</v>
      </c>
      <c r="Q55" s="204">
        <v>1062</v>
      </c>
    </row>
    <row r="56" spans="2:17" x14ac:dyDescent="0.2">
      <c r="B56" s="72" t="s">
        <v>82</v>
      </c>
      <c r="C56" s="63">
        <v>13267</v>
      </c>
      <c r="D56" s="63">
        <v>13734</v>
      </c>
      <c r="E56" s="63">
        <v>13116</v>
      </c>
      <c r="F56" s="63">
        <v>13372</v>
      </c>
      <c r="G56" s="64">
        <v>13457</v>
      </c>
      <c r="H56" s="42">
        <v>14085</v>
      </c>
      <c r="I56" s="73">
        <v>13424</v>
      </c>
      <c r="J56" s="73">
        <v>13403</v>
      </c>
      <c r="K56" s="209">
        <v>13597</v>
      </c>
      <c r="L56" s="215">
        <v>14094</v>
      </c>
      <c r="M56" s="215">
        <v>13540</v>
      </c>
      <c r="N56" s="211">
        <v>13666</v>
      </c>
      <c r="O56" s="211">
        <v>13805</v>
      </c>
      <c r="P56" s="211">
        <v>14246</v>
      </c>
      <c r="Q56" s="211">
        <v>13549</v>
      </c>
    </row>
    <row r="58" spans="2:17" ht="15" x14ac:dyDescent="0.2">
      <c r="B58" s="34" t="s">
        <v>115</v>
      </c>
    </row>
    <row r="60" spans="2:17" x14ac:dyDescent="0.2">
      <c r="B60" s="231" t="s">
        <v>146</v>
      </c>
      <c r="C60" s="90">
        <v>41518</v>
      </c>
      <c r="D60" s="49">
        <v>41609</v>
      </c>
      <c r="E60" s="49">
        <v>41699</v>
      </c>
      <c r="F60" s="148">
        <v>41791</v>
      </c>
      <c r="G60" s="50">
        <v>41883</v>
      </c>
      <c r="H60" s="66" t="s">
        <v>119</v>
      </c>
      <c r="I60" s="67" t="s">
        <v>121</v>
      </c>
      <c r="J60" s="67" t="s">
        <v>123</v>
      </c>
      <c r="K60" s="67" t="s">
        <v>128</v>
      </c>
      <c r="L60" s="66" t="s">
        <v>135</v>
      </c>
      <c r="M60" s="229" t="s">
        <v>140</v>
      </c>
      <c r="N60" s="230" t="s">
        <v>143</v>
      </c>
      <c r="O60" s="235" t="s">
        <v>149</v>
      </c>
      <c r="P60" s="241" t="s">
        <v>151</v>
      </c>
      <c r="Q60" s="242" t="s">
        <v>153</v>
      </c>
    </row>
    <row r="61" spans="2:17" x14ac:dyDescent="0.2">
      <c r="B61" s="68" t="s">
        <v>2</v>
      </c>
      <c r="C61" s="312">
        <v>642</v>
      </c>
      <c r="D61" s="308">
        <v>617</v>
      </c>
      <c r="E61" s="308">
        <v>582</v>
      </c>
      <c r="F61" s="353">
        <v>575</v>
      </c>
      <c r="G61" s="349">
        <v>546</v>
      </c>
      <c r="H61" s="299">
        <v>536</v>
      </c>
      <c r="I61" s="302">
        <v>527</v>
      </c>
      <c r="J61" s="302">
        <v>513</v>
      </c>
      <c r="K61" s="295">
        <v>489</v>
      </c>
      <c r="L61" s="205"/>
      <c r="M61" s="205"/>
      <c r="N61" s="205"/>
      <c r="O61" s="205"/>
      <c r="P61" s="205"/>
      <c r="Q61" s="205"/>
    </row>
    <row r="62" spans="2:17" x14ac:dyDescent="0.2">
      <c r="B62" s="69" t="s">
        <v>3</v>
      </c>
      <c r="C62" s="303"/>
      <c r="D62" s="304"/>
      <c r="E62" s="304"/>
      <c r="F62" s="352"/>
      <c r="G62" s="298"/>
      <c r="H62" s="300"/>
      <c r="I62" s="301"/>
      <c r="J62" s="301"/>
      <c r="K62" s="296"/>
      <c r="L62" s="207">
        <v>482</v>
      </c>
      <c r="M62" s="207">
        <v>463</v>
      </c>
      <c r="N62" s="206">
        <v>455</v>
      </c>
      <c r="O62" s="206">
        <v>450</v>
      </c>
      <c r="P62" s="206">
        <v>436</v>
      </c>
      <c r="Q62" s="206">
        <v>409</v>
      </c>
    </row>
    <row r="63" spans="2:17" x14ac:dyDescent="0.2">
      <c r="B63" s="69" t="s">
        <v>4</v>
      </c>
      <c r="C63" s="53">
        <v>6344</v>
      </c>
      <c r="D63" s="37">
        <v>6253</v>
      </c>
      <c r="E63" s="37">
        <v>6112</v>
      </c>
      <c r="F63" s="149">
        <v>5999</v>
      </c>
      <c r="G63" s="55">
        <v>5886</v>
      </c>
      <c r="H63" s="38">
        <v>5923</v>
      </c>
      <c r="I63" s="70">
        <v>5776</v>
      </c>
      <c r="J63" s="166">
        <v>5705</v>
      </c>
      <c r="K63" s="208">
        <v>5604</v>
      </c>
      <c r="L63" s="204">
        <v>5645</v>
      </c>
      <c r="M63" s="204">
        <v>5529</v>
      </c>
      <c r="N63" s="204">
        <v>5443</v>
      </c>
      <c r="O63" s="204">
        <v>5359</v>
      </c>
      <c r="P63" s="204">
        <v>5377</v>
      </c>
      <c r="Q63" s="204">
        <v>5236</v>
      </c>
    </row>
    <row r="64" spans="2:17" x14ac:dyDescent="0.2">
      <c r="B64" s="71" t="s">
        <v>28</v>
      </c>
      <c r="C64" s="303">
        <v>2506</v>
      </c>
      <c r="D64" s="304">
        <v>2447</v>
      </c>
      <c r="E64" s="304">
        <v>2370</v>
      </c>
      <c r="F64" s="352">
        <v>2332</v>
      </c>
      <c r="G64" s="298">
        <v>2262</v>
      </c>
      <c r="H64" s="300">
        <v>2267</v>
      </c>
      <c r="I64" s="301">
        <v>2234</v>
      </c>
      <c r="J64" s="301">
        <v>2209</v>
      </c>
      <c r="K64" s="296">
        <v>2138</v>
      </c>
      <c r="L64" s="207"/>
      <c r="M64" s="207"/>
      <c r="N64" s="207"/>
      <c r="O64" s="207"/>
      <c r="P64" s="207"/>
      <c r="Q64" s="207"/>
    </row>
    <row r="65" spans="2:17" x14ac:dyDescent="0.2">
      <c r="B65" s="69" t="s">
        <v>12</v>
      </c>
      <c r="C65" s="303"/>
      <c r="D65" s="304"/>
      <c r="E65" s="304"/>
      <c r="F65" s="352"/>
      <c r="G65" s="298"/>
      <c r="H65" s="300"/>
      <c r="I65" s="301"/>
      <c r="J65" s="301"/>
      <c r="K65" s="296"/>
      <c r="L65" s="206">
        <v>2117</v>
      </c>
      <c r="M65" s="206">
        <v>1884</v>
      </c>
      <c r="N65" s="206">
        <v>1833</v>
      </c>
      <c r="O65" s="206">
        <v>1767</v>
      </c>
      <c r="P65" s="206">
        <v>1801</v>
      </c>
      <c r="Q65" s="206">
        <v>1725</v>
      </c>
    </row>
    <row r="66" spans="2:17" x14ac:dyDescent="0.2">
      <c r="B66" s="69" t="s">
        <v>125</v>
      </c>
      <c r="C66" s="53">
        <v>2868</v>
      </c>
      <c r="D66" s="37">
        <v>2846</v>
      </c>
      <c r="E66" s="37">
        <v>2788</v>
      </c>
      <c r="F66" s="149">
        <v>2766</v>
      </c>
      <c r="G66" s="55">
        <v>2692</v>
      </c>
      <c r="H66" s="38">
        <v>2705</v>
      </c>
      <c r="I66" s="70">
        <v>2616</v>
      </c>
      <c r="J66" s="166">
        <v>2553</v>
      </c>
      <c r="K66" s="208">
        <v>2538</v>
      </c>
      <c r="L66" s="204">
        <v>2566</v>
      </c>
      <c r="M66" s="204">
        <v>2529</v>
      </c>
      <c r="N66" s="204">
        <v>2493</v>
      </c>
      <c r="O66" s="204">
        <v>2469</v>
      </c>
      <c r="P66" s="204">
        <v>2456</v>
      </c>
      <c r="Q66" s="204">
        <v>2395</v>
      </c>
    </row>
    <row r="67" spans="2:17" x14ac:dyDescent="0.2">
      <c r="B67" s="52" t="s">
        <v>132</v>
      </c>
      <c r="C67" s="53">
        <v>735</v>
      </c>
      <c r="D67" s="37">
        <v>701</v>
      </c>
      <c r="E67" s="37">
        <v>668</v>
      </c>
      <c r="F67" s="149">
        <v>650</v>
      </c>
      <c r="G67" s="55">
        <v>658</v>
      </c>
      <c r="H67" s="38">
        <v>649</v>
      </c>
      <c r="I67" s="70">
        <v>633</v>
      </c>
      <c r="J67" s="166">
        <v>613</v>
      </c>
      <c r="K67" s="208">
        <v>611</v>
      </c>
      <c r="L67" s="16">
        <v>619</v>
      </c>
      <c r="M67" s="16">
        <v>687</v>
      </c>
      <c r="N67" s="204">
        <v>684</v>
      </c>
      <c r="O67" s="204">
        <v>680</v>
      </c>
      <c r="P67" s="204">
        <v>682</v>
      </c>
      <c r="Q67" s="204">
        <v>664</v>
      </c>
    </row>
    <row r="68" spans="2:17" x14ac:dyDescent="0.2">
      <c r="B68" s="69" t="s">
        <v>31</v>
      </c>
      <c r="C68" s="53">
        <v>726</v>
      </c>
      <c r="D68" s="37">
        <v>722</v>
      </c>
      <c r="E68" s="37">
        <v>716</v>
      </c>
      <c r="F68" s="149">
        <v>675</v>
      </c>
      <c r="G68" s="55">
        <v>668</v>
      </c>
      <c r="H68" s="38">
        <v>685</v>
      </c>
      <c r="I68" s="70">
        <v>681</v>
      </c>
      <c r="J68" s="166">
        <v>707</v>
      </c>
      <c r="K68" s="208">
        <v>674</v>
      </c>
      <c r="L68" s="16">
        <v>691</v>
      </c>
      <c r="M68" s="16">
        <v>760</v>
      </c>
      <c r="N68" s="204">
        <v>754</v>
      </c>
      <c r="O68" s="204">
        <v>750</v>
      </c>
      <c r="P68" s="204">
        <v>728</v>
      </c>
      <c r="Q68" s="204">
        <v>719</v>
      </c>
    </row>
    <row r="69" spans="2:17" x14ac:dyDescent="0.2">
      <c r="B69" s="69" t="s">
        <v>42</v>
      </c>
      <c r="C69" s="53">
        <v>151</v>
      </c>
      <c r="D69" s="37">
        <v>154</v>
      </c>
      <c r="E69" s="37">
        <v>152</v>
      </c>
      <c r="F69" s="149">
        <v>151</v>
      </c>
      <c r="G69" s="55">
        <v>152</v>
      </c>
      <c r="H69" s="38">
        <v>153</v>
      </c>
      <c r="I69" s="70">
        <v>139</v>
      </c>
      <c r="J69" s="166">
        <v>136</v>
      </c>
      <c r="K69" s="208">
        <v>132</v>
      </c>
      <c r="L69" s="16">
        <v>134</v>
      </c>
      <c r="M69" s="16">
        <v>132</v>
      </c>
      <c r="N69" s="16">
        <v>134</v>
      </c>
      <c r="O69" s="204">
        <v>143</v>
      </c>
      <c r="P69" s="204">
        <v>146</v>
      </c>
      <c r="Q69" s="204">
        <v>142</v>
      </c>
    </row>
    <row r="70" spans="2:17" x14ac:dyDescent="0.2">
      <c r="B70" s="71" t="s">
        <v>29</v>
      </c>
      <c r="C70" s="303">
        <v>1630</v>
      </c>
      <c r="D70" s="304">
        <v>1572</v>
      </c>
      <c r="E70" s="304">
        <v>1550</v>
      </c>
      <c r="F70" s="352">
        <v>1502</v>
      </c>
      <c r="G70" s="298">
        <v>1440</v>
      </c>
      <c r="H70" s="300">
        <v>1409</v>
      </c>
      <c r="I70" s="301">
        <v>1346</v>
      </c>
      <c r="J70" s="301">
        <v>1313</v>
      </c>
      <c r="K70" s="296">
        <v>1271</v>
      </c>
      <c r="L70" s="207"/>
      <c r="M70" s="207"/>
      <c r="N70" s="207"/>
      <c r="O70" s="207"/>
      <c r="P70" s="207"/>
      <c r="Q70" s="207"/>
    </row>
    <row r="71" spans="2:17" x14ac:dyDescent="0.2">
      <c r="B71" s="69" t="s">
        <v>5</v>
      </c>
      <c r="C71" s="303"/>
      <c r="D71" s="304"/>
      <c r="E71" s="304"/>
      <c r="F71" s="352"/>
      <c r="G71" s="298"/>
      <c r="H71" s="300"/>
      <c r="I71" s="301"/>
      <c r="J71" s="301"/>
      <c r="K71" s="296"/>
      <c r="L71" s="206">
        <v>1273</v>
      </c>
      <c r="M71" s="206">
        <v>1209</v>
      </c>
      <c r="N71" s="206">
        <v>1185</v>
      </c>
      <c r="O71" s="206">
        <v>1146</v>
      </c>
      <c r="P71" s="206">
        <v>1111</v>
      </c>
      <c r="Q71" s="206">
        <v>1052</v>
      </c>
    </row>
    <row r="72" spans="2:17" x14ac:dyDescent="0.2">
      <c r="B72" s="69" t="s">
        <v>6</v>
      </c>
      <c r="C72" s="53">
        <v>3714</v>
      </c>
      <c r="D72" s="37">
        <v>3706</v>
      </c>
      <c r="E72" s="37">
        <v>3618</v>
      </c>
      <c r="F72" s="149">
        <v>3579</v>
      </c>
      <c r="G72" s="55">
        <v>3546</v>
      </c>
      <c r="H72" s="38">
        <v>3594</v>
      </c>
      <c r="I72" s="70">
        <v>3509</v>
      </c>
      <c r="J72" s="166">
        <v>3467</v>
      </c>
      <c r="K72" s="208">
        <v>3441</v>
      </c>
      <c r="L72" s="204">
        <v>3494</v>
      </c>
      <c r="M72" s="204">
        <v>3444</v>
      </c>
      <c r="N72" s="204">
        <v>3408</v>
      </c>
      <c r="O72" s="204">
        <v>3362</v>
      </c>
      <c r="P72" s="204">
        <v>3420</v>
      </c>
      <c r="Q72" s="204">
        <v>3352</v>
      </c>
    </row>
    <row r="73" spans="2:17" x14ac:dyDescent="0.2">
      <c r="B73" s="69" t="s">
        <v>7</v>
      </c>
      <c r="C73" s="53">
        <v>1544</v>
      </c>
      <c r="D73" s="37">
        <v>1494</v>
      </c>
      <c r="E73" s="37">
        <v>1440</v>
      </c>
      <c r="F73" s="149">
        <v>1408</v>
      </c>
      <c r="G73" s="55">
        <v>1360</v>
      </c>
      <c r="H73" s="38">
        <v>1370</v>
      </c>
      <c r="I73" s="70">
        <v>1366</v>
      </c>
      <c r="J73" s="166">
        <v>1359</v>
      </c>
      <c r="K73" s="208">
        <v>1315</v>
      </c>
      <c r="L73" s="204">
        <v>1299</v>
      </c>
      <c r="M73" s="204">
        <v>1268</v>
      </c>
      <c r="N73" s="204">
        <v>1239</v>
      </c>
      <c r="O73" s="206">
        <v>1233</v>
      </c>
      <c r="P73" s="206">
        <v>1219</v>
      </c>
      <c r="Q73" s="206">
        <v>1174</v>
      </c>
    </row>
    <row r="74" spans="2:17" x14ac:dyDescent="0.2">
      <c r="B74" s="69" t="s">
        <v>8</v>
      </c>
      <c r="C74" s="53">
        <v>98</v>
      </c>
      <c r="D74" s="37">
        <v>98</v>
      </c>
      <c r="E74" s="37">
        <v>86</v>
      </c>
      <c r="F74" s="149">
        <v>85</v>
      </c>
      <c r="G74" s="55">
        <v>86</v>
      </c>
      <c r="H74" s="38">
        <v>86</v>
      </c>
      <c r="I74" s="70">
        <v>82</v>
      </c>
      <c r="J74" s="166">
        <v>79</v>
      </c>
      <c r="K74" s="208">
        <v>66</v>
      </c>
      <c r="L74" s="16">
        <v>61</v>
      </c>
      <c r="M74" s="16">
        <v>71</v>
      </c>
      <c r="N74" s="16">
        <v>66</v>
      </c>
      <c r="O74" s="204">
        <v>68</v>
      </c>
      <c r="P74" s="204">
        <v>63</v>
      </c>
      <c r="Q74" s="204">
        <v>67</v>
      </c>
    </row>
    <row r="75" spans="2:17" x14ac:dyDescent="0.2">
      <c r="B75" s="71" t="s">
        <v>30</v>
      </c>
      <c r="C75" s="303">
        <v>1189</v>
      </c>
      <c r="D75" s="304">
        <v>1231</v>
      </c>
      <c r="E75" s="304">
        <v>1218</v>
      </c>
      <c r="F75" s="352">
        <v>1262</v>
      </c>
      <c r="G75" s="298">
        <v>1254</v>
      </c>
      <c r="H75" s="300">
        <v>1312</v>
      </c>
      <c r="I75" s="301">
        <v>1285</v>
      </c>
      <c r="J75" s="301">
        <v>1269</v>
      </c>
      <c r="K75" s="296">
        <v>1251</v>
      </c>
      <c r="L75" s="207"/>
      <c r="M75" s="207"/>
      <c r="N75" s="207"/>
      <c r="O75" s="207"/>
      <c r="P75" s="207"/>
      <c r="Q75" s="207"/>
    </row>
    <row r="76" spans="2:17" x14ac:dyDescent="0.2">
      <c r="B76" s="69" t="s">
        <v>24</v>
      </c>
      <c r="C76" s="303"/>
      <c r="D76" s="304"/>
      <c r="E76" s="304"/>
      <c r="F76" s="352"/>
      <c r="G76" s="298"/>
      <c r="H76" s="300"/>
      <c r="I76" s="301"/>
      <c r="J76" s="301"/>
      <c r="K76" s="296"/>
      <c r="L76" s="206">
        <v>1294</v>
      </c>
      <c r="M76" s="206">
        <v>1214</v>
      </c>
      <c r="N76" s="206">
        <v>1235</v>
      </c>
      <c r="O76" s="206">
        <v>1215</v>
      </c>
      <c r="P76" s="206">
        <v>1254</v>
      </c>
      <c r="Q76" s="206">
        <v>1205</v>
      </c>
    </row>
    <row r="77" spans="2:17" x14ac:dyDescent="0.2">
      <c r="B77" s="69" t="s">
        <v>9</v>
      </c>
      <c r="C77" s="53">
        <v>5797</v>
      </c>
      <c r="D77" s="37">
        <v>5639</v>
      </c>
      <c r="E77" s="37">
        <v>5476</v>
      </c>
      <c r="F77" s="149">
        <v>5312</v>
      </c>
      <c r="G77" s="55">
        <v>5178</v>
      </c>
      <c r="H77" s="38">
        <v>5147</v>
      </c>
      <c r="I77" s="70">
        <v>5018</v>
      </c>
      <c r="J77" s="166">
        <v>4949</v>
      </c>
      <c r="K77" s="208">
        <v>4842</v>
      </c>
      <c r="L77" s="204">
        <v>4833</v>
      </c>
      <c r="M77" s="204">
        <v>4778</v>
      </c>
      <c r="N77" s="204">
        <v>4663</v>
      </c>
      <c r="O77" s="204">
        <v>4594</v>
      </c>
      <c r="P77" s="204">
        <v>4559</v>
      </c>
      <c r="Q77" s="204">
        <v>4440</v>
      </c>
    </row>
    <row r="78" spans="2:17" x14ac:dyDescent="0.2">
      <c r="B78" s="71" t="s">
        <v>35</v>
      </c>
      <c r="C78" s="303">
        <v>3813</v>
      </c>
      <c r="D78" s="304">
        <v>3773</v>
      </c>
      <c r="E78" s="304">
        <v>3683</v>
      </c>
      <c r="F78" s="352">
        <v>3629</v>
      </c>
      <c r="G78" s="298">
        <v>3571</v>
      </c>
      <c r="H78" s="300">
        <v>3542</v>
      </c>
      <c r="I78" s="301">
        <v>3455</v>
      </c>
      <c r="J78" s="301">
        <v>3414</v>
      </c>
      <c r="K78" s="296">
        <v>3364</v>
      </c>
      <c r="L78" s="207"/>
      <c r="M78" s="207"/>
      <c r="N78" s="206"/>
      <c r="O78" s="207"/>
      <c r="P78" s="207"/>
      <c r="Q78" s="207"/>
    </row>
    <row r="79" spans="2:17" x14ac:dyDescent="0.2">
      <c r="B79" s="69" t="s">
        <v>25</v>
      </c>
      <c r="C79" s="303"/>
      <c r="D79" s="304"/>
      <c r="E79" s="304"/>
      <c r="F79" s="352"/>
      <c r="G79" s="298"/>
      <c r="H79" s="300"/>
      <c r="I79" s="301"/>
      <c r="J79" s="301"/>
      <c r="K79" s="296"/>
      <c r="L79" s="206">
        <v>3372</v>
      </c>
      <c r="M79" s="206">
        <v>3287</v>
      </c>
      <c r="N79" s="206">
        <v>3258</v>
      </c>
      <c r="O79" s="206">
        <v>3195</v>
      </c>
      <c r="P79" s="206">
        <v>3180</v>
      </c>
      <c r="Q79" s="206">
        <v>3074</v>
      </c>
    </row>
    <row r="80" spans="2:17" x14ac:dyDescent="0.2">
      <c r="B80" s="69" t="s">
        <v>26</v>
      </c>
      <c r="C80" s="58">
        <v>3170</v>
      </c>
      <c r="D80" s="59">
        <v>3090</v>
      </c>
      <c r="E80" s="59">
        <v>3000</v>
      </c>
      <c r="F80" s="149">
        <v>2938</v>
      </c>
      <c r="G80" s="55">
        <v>2853</v>
      </c>
      <c r="H80" s="38">
        <v>2892</v>
      </c>
      <c r="I80" s="70">
        <v>2840</v>
      </c>
      <c r="J80" s="166">
        <v>2796</v>
      </c>
      <c r="K80" s="208">
        <v>2720</v>
      </c>
      <c r="L80" s="204">
        <v>2739</v>
      </c>
      <c r="M80" s="204">
        <v>2700</v>
      </c>
      <c r="N80" s="204">
        <v>2635</v>
      </c>
      <c r="O80" s="204">
        <v>2609</v>
      </c>
      <c r="P80" s="204">
        <v>2623</v>
      </c>
      <c r="Q80" s="204">
        <v>2567</v>
      </c>
    </row>
    <row r="81" spans="2:17" x14ac:dyDescent="0.2">
      <c r="B81" s="72" t="s">
        <v>83</v>
      </c>
      <c r="C81" s="63">
        <v>6986</v>
      </c>
      <c r="D81" s="63">
        <v>6870</v>
      </c>
      <c r="E81" s="63">
        <v>6694</v>
      </c>
      <c r="F81" s="63">
        <v>6574</v>
      </c>
      <c r="G81" s="64">
        <v>6432</v>
      </c>
      <c r="H81" s="42">
        <v>6459</v>
      </c>
      <c r="I81" s="73">
        <v>6303</v>
      </c>
      <c r="J81" s="73">
        <v>6218</v>
      </c>
      <c r="K81" s="209">
        <v>6093</v>
      </c>
      <c r="L81" s="211">
        <v>6127</v>
      </c>
      <c r="M81" s="211">
        <v>5992</v>
      </c>
      <c r="N81" s="211">
        <v>5898</v>
      </c>
      <c r="O81" s="215">
        <v>5809</v>
      </c>
      <c r="P81" s="215">
        <v>5813</v>
      </c>
      <c r="Q81" s="215">
        <v>5645</v>
      </c>
    </row>
    <row r="84" spans="2:17" ht="15" x14ac:dyDescent="0.2">
      <c r="B84" s="34" t="s">
        <v>116</v>
      </c>
    </row>
    <row r="86" spans="2:17" x14ac:dyDescent="0.2">
      <c r="B86" s="231" t="s">
        <v>146</v>
      </c>
      <c r="C86" s="90">
        <v>41518</v>
      </c>
      <c r="D86" s="49">
        <v>41609</v>
      </c>
      <c r="E86" s="49">
        <v>41699</v>
      </c>
      <c r="F86" s="148">
        <v>41791</v>
      </c>
      <c r="G86" s="50">
        <v>41883</v>
      </c>
      <c r="H86" s="66" t="s">
        <v>119</v>
      </c>
      <c r="I86" s="67" t="s">
        <v>121</v>
      </c>
      <c r="J86" s="67" t="s">
        <v>123</v>
      </c>
      <c r="K86" s="67" t="s">
        <v>128</v>
      </c>
      <c r="L86" s="66" t="s">
        <v>135</v>
      </c>
      <c r="M86" s="229" t="s">
        <v>140</v>
      </c>
      <c r="N86" s="230" t="s">
        <v>143</v>
      </c>
      <c r="O86" s="235" t="s">
        <v>149</v>
      </c>
      <c r="P86" s="241" t="s">
        <v>151</v>
      </c>
      <c r="Q86" s="242" t="s">
        <v>153</v>
      </c>
    </row>
    <row r="87" spans="2:17" x14ac:dyDescent="0.2">
      <c r="B87" s="68" t="s">
        <v>67</v>
      </c>
      <c r="C87" s="312">
        <v>8370</v>
      </c>
      <c r="D87" s="308">
        <v>8373</v>
      </c>
      <c r="E87" s="308">
        <v>8399</v>
      </c>
      <c r="F87" s="353">
        <v>8383</v>
      </c>
      <c r="G87" s="349">
        <v>8401</v>
      </c>
      <c r="H87" s="299">
        <v>8413</v>
      </c>
      <c r="I87" s="302">
        <v>8379</v>
      </c>
      <c r="J87" s="302">
        <v>8381</v>
      </c>
      <c r="K87" s="295">
        <v>8309</v>
      </c>
      <c r="L87" s="205"/>
      <c r="M87" s="205"/>
      <c r="N87" s="205"/>
      <c r="O87" s="205"/>
      <c r="P87" s="205"/>
      <c r="Q87" s="205"/>
    </row>
    <row r="88" spans="2:17" x14ac:dyDescent="0.2">
      <c r="B88" s="69" t="s">
        <v>47</v>
      </c>
      <c r="C88" s="303"/>
      <c r="D88" s="304"/>
      <c r="E88" s="304"/>
      <c r="F88" s="352"/>
      <c r="G88" s="298"/>
      <c r="H88" s="300"/>
      <c r="I88" s="301"/>
      <c r="J88" s="301"/>
      <c r="K88" s="296"/>
      <c r="L88" s="206">
        <v>8358</v>
      </c>
      <c r="M88" s="206">
        <v>8300</v>
      </c>
      <c r="N88" s="206">
        <v>8277</v>
      </c>
      <c r="O88" s="206">
        <v>8226</v>
      </c>
      <c r="P88" s="206">
        <v>8212</v>
      </c>
      <c r="Q88" s="206">
        <v>8195</v>
      </c>
    </row>
    <row r="89" spans="2:17" x14ac:dyDescent="0.2">
      <c r="B89" s="69" t="s">
        <v>41</v>
      </c>
      <c r="C89" s="53">
        <v>692</v>
      </c>
      <c r="D89" s="37">
        <v>669</v>
      </c>
      <c r="E89" s="37">
        <v>684</v>
      </c>
      <c r="F89" s="149">
        <v>669</v>
      </c>
      <c r="G89" s="55">
        <v>683</v>
      </c>
      <c r="H89" s="38">
        <v>669</v>
      </c>
      <c r="I89" s="70">
        <v>675</v>
      </c>
      <c r="J89" s="166">
        <v>697</v>
      </c>
      <c r="K89" s="208">
        <v>707</v>
      </c>
      <c r="L89" s="16">
        <v>713</v>
      </c>
      <c r="M89" s="16">
        <v>692</v>
      </c>
      <c r="N89" s="204">
        <v>701</v>
      </c>
      <c r="O89" s="204">
        <v>715</v>
      </c>
      <c r="P89" s="204">
        <v>718</v>
      </c>
      <c r="Q89" s="204">
        <v>712</v>
      </c>
    </row>
    <row r="90" spans="2:17" x14ac:dyDescent="0.2">
      <c r="B90" s="71" t="s">
        <v>2</v>
      </c>
      <c r="C90" s="303">
        <v>4714</v>
      </c>
      <c r="D90" s="304">
        <v>4720</v>
      </c>
      <c r="E90" s="304">
        <v>4723</v>
      </c>
      <c r="F90" s="352">
        <v>4713</v>
      </c>
      <c r="G90" s="298">
        <v>4708</v>
      </c>
      <c r="H90" s="300">
        <v>4722</v>
      </c>
      <c r="I90" s="301">
        <v>4727</v>
      </c>
      <c r="J90" s="301">
        <v>4745</v>
      </c>
      <c r="K90" s="296">
        <v>4714</v>
      </c>
      <c r="L90" s="207"/>
      <c r="M90" s="207"/>
      <c r="N90" s="207"/>
      <c r="O90" s="207"/>
      <c r="P90" s="207"/>
      <c r="Q90" s="207"/>
    </row>
    <row r="91" spans="2:17" x14ac:dyDescent="0.2">
      <c r="B91" s="69" t="s">
        <v>3</v>
      </c>
      <c r="C91" s="303"/>
      <c r="D91" s="304"/>
      <c r="E91" s="304"/>
      <c r="F91" s="352"/>
      <c r="G91" s="298"/>
      <c r="H91" s="300"/>
      <c r="I91" s="301"/>
      <c r="J91" s="301"/>
      <c r="K91" s="296"/>
      <c r="L91" s="206">
        <v>4741</v>
      </c>
      <c r="M91" s="206">
        <v>4683</v>
      </c>
      <c r="N91" s="206">
        <v>4667</v>
      </c>
      <c r="O91" s="206">
        <v>4633</v>
      </c>
      <c r="P91" s="206">
        <v>4623</v>
      </c>
      <c r="Q91" s="206">
        <v>4606</v>
      </c>
    </row>
    <row r="92" spans="2:17" x14ac:dyDescent="0.2">
      <c r="B92" s="69" t="s">
        <v>4</v>
      </c>
      <c r="C92" s="53">
        <v>4348</v>
      </c>
      <c r="D92" s="37">
        <v>4322</v>
      </c>
      <c r="E92" s="37">
        <v>4360</v>
      </c>
      <c r="F92" s="149">
        <v>4339</v>
      </c>
      <c r="G92" s="55">
        <v>4376</v>
      </c>
      <c r="H92" s="38">
        <v>4360</v>
      </c>
      <c r="I92" s="70">
        <v>4327</v>
      </c>
      <c r="J92" s="166">
        <v>4333</v>
      </c>
      <c r="K92" s="208">
        <v>4302</v>
      </c>
      <c r="L92" s="204">
        <v>4330</v>
      </c>
      <c r="M92" s="204">
        <v>4309</v>
      </c>
      <c r="N92" s="204">
        <v>4311</v>
      </c>
      <c r="O92" s="204">
        <v>4308</v>
      </c>
      <c r="P92" s="204">
        <v>4307</v>
      </c>
      <c r="Q92" s="204">
        <v>4301</v>
      </c>
    </row>
    <row r="93" spans="2:17" x14ac:dyDescent="0.2">
      <c r="B93" s="71" t="s">
        <v>28</v>
      </c>
      <c r="C93" s="303">
        <v>5033</v>
      </c>
      <c r="D93" s="304">
        <v>5043</v>
      </c>
      <c r="E93" s="304">
        <v>5044</v>
      </c>
      <c r="F93" s="352">
        <v>5036</v>
      </c>
      <c r="G93" s="298">
        <v>5038</v>
      </c>
      <c r="H93" s="300">
        <v>5036</v>
      </c>
      <c r="I93" s="301">
        <v>4998</v>
      </c>
      <c r="J93" s="301">
        <v>5001</v>
      </c>
      <c r="K93" s="296">
        <v>4972</v>
      </c>
      <c r="L93" s="207"/>
      <c r="M93" s="207"/>
      <c r="N93" s="207"/>
      <c r="O93" s="207"/>
      <c r="P93" s="207"/>
      <c r="Q93" s="207"/>
    </row>
    <row r="94" spans="2:17" x14ac:dyDescent="0.2">
      <c r="B94" s="69" t="s">
        <v>12</v>
      </c>
      <c r="C94" s="303"/>
      <c r="D94" s="304"/>
      <c r="E94" s="304"/>
      <c r="F94" s="352"/>
      <c r="G94" s="298"/>
      <c r="H94" s="300"/>
      <c r="I94" s="301"/>
      <c r="J94" s="301"/>
      <c r="K94" s="296"/>
      <c r="L94" s="206">
        <v>5008</v>
      </c>
      <c r="M94" s="206">
        <v>4792</v>
      </c>
      <c r="N94" s="206">
        <v>4783</v>
      </c>
      <c r="O94" s="206">
        <v>4753</v>
      </c>
      <c r="P94" s="206">
        <v>4735</v>
      </c>
      <c r="Q94" s="206">
        <v>4682</v>
      </c>
    </row>
    <row r="95" spans="2:17" x14ac:dyDescent="0.2">
      <c r="B95" s="69" t="s">
        <v>125</v>
      </c>
      <c r="C95" s="53">
        <v>1868</v>
      </c>
      <c r="D95" s="37">
        <v>1866</v>
      </c>
      <c r="E95" s="37">
        <v>1869</v>
      </c>
      <c r="F95" s="149">
        <v>1853</v>
      </c>
      <c r="G95" s="55">
        <v>1877</v>
      </c>
      <c r="H95" s="38">
        <v>1894</v>
      </c>
      <c r="I95" s="70">
        <v>1909</v>
      </c>
      <c r="J95" s="166">
        <v>1937</v>
      </c>
      <c r="K95" s="208">
        <v>1914</v>
      </c>
      <c r="L95" s="204">
        <v>1943</v>
      </c>
      <c r="M95" s="204">
        <v>1903</v>
      </c>
      <c r="N95" s="204">
        <v>1870</v>
      </c>
      <c r="O95" s="204">
        <v>1865</v>
      </c>
      <c r="P95" s="204">
        <v>1882</v>
      </c>
      <c r="Q95" s="204">
        <v>1904</v>
      </c>
    </row>
    <row r="96" spans="2:17" x14ac:dyDescent="0.2">
      <c r="B96" s="52" t="s">
        <v>132</v>
      </c>
      <c r="C96" s="53">
        <v>668</v>
      </c>
      <c r="D96" s="37">
        <v>650</v>
      </c>
      <c r="E96" s="37">
        <v>664</v>
      </c>
      <c r="F96" s="149">
        <v>662</v>
      </c>
      <c r="G96" s="55">
        <v>683</v>
      </c>
      <c r="H96" s="38">
        <v>667</v>
      </c>
      <c r="I96" s="70">
        <v>670</v>
      </c>
      <c r="J96" s="166">
        <v>677</v>
      </c>
      <c r="K96" s="208">
        <v>685</v>
      </c>
      <c r="L96" s="16">
        <v>671</v>
      </c>
      <c r="M96" s="16">
        <v>724</v>
      </c>
      <c r="N96" s="204">
        <v>731</v>
      </c>
      <c r="O96" s="206">
        <v>718</v>
      </c>
      <c r="P96" s="206">
        <v>729</v>
      </c>
      <c r="Q96" s="206">
        <v>716</v>
      </c>
    </row>
    <row r="97" spans="2:17" x14ac:dyDescent="0.2">
      <c r="B97" s="69" t="s">
        <v>31</v>
      </c>
      <c r="C97" s="53">
        <v>1360</v>
      </c>
      <c r="D97" s="37">
        <v>1344</v>
      </c>
      <c r="E97" s="37">
        <v>1368</v>
      </c>
      <c r="F97" s="149">
        <v>1369</v>
      </c>
      <c r="G97" s="55">
        <v>1358</v>
      </c>
      <c r="H97" s="38">
        <v>1354</v>
      </c>
      <c r="I97" s="70">
        <v>1345</v>
      </c>
      <c r="J97" s="166">
        <v>1334</v>
      </c>
      <c r="K97" s="208">
        <v>1316</v>
      </c>
      <c r="L97" s="204">
        <v>1324</v>
      </c>
      <c r="M97" s="204">
        <v>1446</v>
      </c>
      <c r="N97" s="204">
        <v>1454</v>
      </c>
      <c r="O97" s="204">
        <v>1454</v>
      </c>
      <c r="P97" s="204">
        <v>1420</v>
      </c>
      <c r="Q97" s="204">
        <v>1434</v>
      </c>
    </row>
    <row r="98" spans="2:17" x14ac:dyDescent="0.2">
      <c r="B98" s="69" t="s">
        <v>42</v>
      </c>
      <c r="C98" s="53">
        <v>133</v>
      </c>
      <c r="D98" s="37">
        <v>139</v>
      </c>
      <c r="E98" s="37">
        <v>138</v>
      </c>
      <c r="F98" s="149">
        <v>132</v>
      </c>
      <c r="G98" s="55">
        <v>128</v>
      </c>
      <c r="H98" s="38">
        <v>131</v>
      </c>
      <c r="I98" s="70">
        <v>132</v>
      </c>
      <c r="J98" s="166">
        <v>129</v>
      </c>
      <c r="K98" s="208">
        <v>129</v>
      </c>
      <c r="L98" s="16">
        <v>125</v>
      </c>
      <c r="M98" s="16">
        <v>127</v>
      </c>
      <c r="N98" s="16">
        <v>140</v>
      </c>
      <c r="O98" s="204">
        <v>151</v>
      </c>
      <c r="P98" s="204">
        <v>164</v>
      </c>
      <c r="Q98" s="204">
        <v>171</v>
      </c>
    </row>
    <row r="99" spans="2:17" x14ac:dyDescent="0.2">
      <c r="B99" s="71" t="s">
        <v>29</v>
      </c>
      <c r="C99" s="303">
        <v>786</v>
      </c>
      <c r="D99" s="304">
        <v>771</v>
      </c>
      <c r="E99" s="304">
        <v>784</v>
      </c>
      <c r="F99" s="352">
        <v>760</v>
      </c>
      <c r="G99" s="298">
        <v>734</v>
      </c>
      <c r="H99" s="300">
        <v>740</v>
      </c>
      <c r="I99" s="301">
        <v>736</v>
      </c>
      <c r="J99" s="301">
        <v>738</v>
      </c>
      <c r="K99" s="296">
        <v>739</v>
      </c>
      <c r="L99" s="207"/>
      <c r="M99" s="207"/>
      <c r="N99" s="207"/>
      <c r="O99" s="207"/>
      <c r="P99" s="207"/>
      <c r="Q99" s="207"/>
    </row>
    <row r="100" spans="2:17" x14ac:dyDescent="0.2">
      <c r="B100" s="69" t="s">
        <v>5</v>
      </c>
      <c r="C100" s="303"/>
      <c r="D100" s="304"/>
      <c r="E100" s="304"/>
      <c r="F100" s="352"/>
      <c r="G100" s="298"/>
      <c r="H100" s="300"/>
      <c r="I100" s="301"/>
      <c r="J100" s="301"/>
      <c r="K100" s="296"/>
      <c r="L100" s="207">
        <v>725</v>
      </c>
      <c r="M100" s="207">
        <v>736</v>
      </c>
      <c r="N100" s="206">
        <v>736</v>
      </c>
      <c r="O100" s="206">
        <v>725</v>
      </c>
      <c r="P100" s="206">
        <v>725</v>
      </c>
      <c r="Q100" s="206">
        <v>746</v>
      </c>
    </row>
    <row r="101" spans="2:17" x14ac:dyDescent="0.2">
      <c r="B101" s="69" t="s">
        <v>6</v>
      </c>
      <c r="C101" s="53">
        <v>1863</v>
      </c>
      <c r="D101" s="37">
        <v>1836</v>
      </c>
      <c r="E101" s="37">
        <v>1847</v>
      </c>
      <c r="F101" s="149">
        <v>1868</v>
      </c>
      <c r="G101" s="55">
        <v>1877</v>
      </c>
      <c r="H101" s="38">
        <v>1879</v>
      </c>
      <c r="I101" s="70">
        <v>1878</v>
      </c>
      <c r="J101" s="166">
        <v>1877</v>
      </c>
      <c r="K101" s="208">
        <v>1840</v>
      </c>
      <c r="L101" s="204">
        <v>1864</v>
      </c>
      <c r="M101" s="204">
        <v>1824</v>
      </c>
      <c r="N101" s="204">
        <v>1829</v>
      </c>
      <c r="O101" s="204">
        <v>1827</v>
      </c>
      <c r="P101" s="204">
        <v>1836</v>
      </c>
      <c r="Q101" s="204">
        <v>1820</v>
      </c>
    </row>
    <row r="102" spans="2:17" x14ac:dyDescent="0.2">
      <c r="B102" s="69" t="s">
        <v>7</v>
      </c>
      <c r="C102" s="53">
        <v>3442</v>
      </c>
      <c r="D102" s="37">
        <v>3468</v>
      </c>
      <c r="E102" s="37">
        <v>3469</v>
      </c>
      <c r="F102" s="149">
        <v>3421</v>
      </c>
      <c r="G102" s="55">
        <v>3460</v>
      </c>
      <c r="H102" s="38">
        <v>3462</v>
      </c>
      <c r="I102" s="70">
        <v>3395</v>
      </c>
      <c r="J102" s="166">
        <v>3401</v>
      </c>
      <c r="K102" s="208">
        <v>3381</v>
      </c>
      <c r="L102" s="204">
        <v>3391</v>
      </c>
      <c r="M102" s="204">
        <v>3352</v>
      </c>
      <c r="N102" s="204">
        <v>3357</v>
      </c>
      <c r="O102" s="206">
        <v>3347</v>
      </c>
      <c r="P102" s="206">
        <v>3325</v>
      </c>
      <c r="Q102" s="206">
        <v>3280</v>
      </c>
    </row>
    <row r="103" spans="2:17" x14ac:dyDescent="0.2">
      <c r="B103" s="69" t="s">
        <v>8</v>
      </c>
      <c r="C103" s="53">
        <v>2971</v>
      </c>
      <c r="D103" s="37">
        <v>2967</v>
      </c>
      <c r="E103" s="37">
        <v>2983</v>
      </c>
      <c r="F103" s="149">
        <v>3003</v>
      </c>
      <c r="G103" s="55">
        <v>3013</v>
      </c>
      <c r="H103" s="38">
        <v>3001</v>
      </c>
      <c r="I103" s="70">
        <v>3045</v>
      </c>
      <c r="J103" s="166">
        <v>3062</v>
      </c>
      <c r="K103" s="208">
        <v>3056</v>
      </c>
      <c r="L103" s="204">
        <v>3091</v>
      </c>
      <c r="M103" s="204">
        <v>3080</v>
      </c>
      <c r="N103" s="204">
        <v>3056</v>
      </c>
      <c r="O103" s="204">
        <v>3042</v>
      </c>
      <c r="P103" s="204">
        <v>3044</v>
      </c>
      <c r="Q103" s="204">
        <v>3061</v>
      </c>
    </row>
    <row r="104" spans="2:17" ht="14.25" customHeight="1" x14ac:dyDescent="0.2">
      <c r="B104" s="71" t="s">
        <v>30</v>
      </c>
      <c r="C104" s="303">
        <v>641</v>
      </c>
      <c r="D104" s="304">
        <v>637</v>
      </c>
      <c r="E104" s="304">
        <v>612</v>
      </c>
      <c r="F104" s="352">
        <v>632</v>
      </c>
      <c r="G104" s="298">
        <v>404</v>
      </c>
      <c r="H104" s="300">
        <v>422</v>
      </c>
      <c r="I104" s="301">
        <v>424</v>
      </c>
      <c r="J104" s="301">
        <v>427</v>
      </c>
      <c r="K104" s="296">
        <v>433</v>
      </c>
      <c r="L104" s="207"/>
      <c r="M104" s="207"/>
      <c r="N104" s="207"/>
      <c r="O104" s="207"/>
      <c r="P104" s="207"/>
      <c r="Q104" s="207"/>
    </row>
    <row r="105" spans="2:17" x14ac:dyDescent="0.2">
      <c r="B105" s="69" t="s">
        <v>24</v>
      </c>
      <c r="C105" s="303"/>
      <c r="D105" s="304"/>
      <c r="E105" s="304"/>
      <c r="F105" s="352"/>
      <c r="G105" s="298"/>
      <c r="H105" s="300"/>
      <c r="I105" s="301"/>
      <c r="J105" s="301"/>
      <c r="K105" s="296"/>
      <c r="L105" s="207">
        <v>401</v>
      </c>
      <c r="M105" s="207">
        <v>393</v>
      </c>
      <c r="N105" s="206">
        <v>388</v>
      </c>
      <c r="O105" s="206">
        <v>397</v>
      </c>
      <c r="P105" s="206">
        <v>367</v>
      </c>
      <c r="Q105" s="206">
        <v>362</v>
      </c>
    </row>
    <row r="106" spans="2:17" x14ac:dyDescent="0.2">
      <c r="B106" s="69" t="s">
        <v>9</v>
      </c>
      <c r="C106" s="53">
        <v>8421</v>
      </c>
      <c r="D106" s="37">
        <v>8405</v>
      </c>
      <c r="E106" s="37">
        <v>8471</v>
      </c>
      <c r="F106" s="149">
        <v>8420</v>
      </c>
      <c r="G106" s="55">
        <v>8680</v>
      </c>
      <c r="H106" s="38">
        <v>8660</v>
      </c>
      <c r="I106" s="70">
        <v>8630</v>
      </c>
      <c r="J106" s="166">
        <v>8651</v>
      </c>
      <c r="K106" s="208">
        <v>8583</v>
      </c>
      <c r="L106" s="204">
        <v>8670</v>
      </c>
      <c r="M106" s="204">
        <v>8599</v>
      </c>
      <c r="N106" s="204">
        <v>8590</v>
      </c>
      <c r="O106" s="204">
        <v>8544</v>
      </c>
      <c r="P106" s="204">
        <v>8563</v>
      </c>
      <c r="Q106" s="204">
        <v>8545</v>
      </c>
    </row>
    <row r="107" spans="2:17" ht="14.25" customHeight="1" x14ac:dyDescent="0.2">
      <c r="B107" s="71" t="s">
        <v>36</v>
      </c>
      <c r="C107" s="303">
        <v>3099</v>
      </c>
      <c r="D107" s="304">
        <v>3129</v>
      </c>
      <c r="E107" s="304">
        <v>3140</v>
      </c>
      <c r="F107" s="352">
        <v>3122</v>
      </c>
      <c r="G107" s="298">
        <v>3164</v>
      </c>
      <c r="H107" s="300">
        <v>3183</v>
      </c>
      <c r="I107" s="301">
        <v>3186</v>
      </c>
      <c r="J107" s="301">
        <v>3191</v>
      </c>
      <c r="K107" s="296">
        <v>3147</v>
      </c>
      <c r="L107" s="207"/>
      <c r="M107" s="207"/>
      <c r="N107" s="207"/>
      <c r="O107" s="207"/>
      <c r="P107" s="207"/>
      <c r="Q107" s="207"/>
    </row>
    <row r="108" spans="2:17" x14ac:dyDescent="0.2">
      <c r="B108" s="69" t="s">
        <v>44</v>
      </c>
      <c r="C108" s="303"/>
      <c r="D108" s="304"/>
      <c r="E108" s="304"/>
      <c r="F108" s="352"/>
      <c r="G108" s="298"/>
      <c r="H108" s="300"/>
      <c r="I108" s="301"/>
      <c r="J108" s="301"/>
      <c r="K108" s="296"/>
      <c r="L108" s="206">
        <v>3215</v>
      </c>
      <c r="M108" s="206">
        <v>3207</v>
      </c>
      <c r="N108" s="206">
        <v>3241</v>
      </c>
      <c r="O108" s="206">
        <v>3229</v>
      </c>
      <c r="P108" s="206">
        <v>3230</v>
      </c>
      <c r="Q108" s="206">
        <v>3250</v>
      </c>
    </row>
    <row r="109" spans="2:17" x14ac:dyDescent="0.2">
      <c r="B109" s="69" t="s">
        <v>37</v>
      </c>
      <c r="C109" s="53">
        <v>1008</v>
      </c>
      <c r="D109" s="37">
        <v>1007</v>
      </c>
      <c r="E109" s="37">
        <v>1013</v>
      </c>
      <c r="F109" s="149">
        <v>1005</v>
      </c>
      <c r="G109" s="55">
        <v>1001</v>
      </c>
      <c r="H109" s="38">
        <v>995</v>
      </c>
      <c r="I109" s="70">
        <v>986</v>
      </c>
      <c r="J109" s="166">
        <v>979</v>
      </c>
      <c r="K109" s="208">
        <v>977</v>
      </c>
      <c r="L109" s="16">
        <v>967</v>
      </c>
      <c r="M109" s="16">
        <v>973</v>
      </c>
      <c r="N109" s="204">
        <v>957</v>
      </c>
      <c r="O109" s="204">
        <v>947</v>
      </c>
      <c r="P109" s="204">
        <v>946</v>
      </c>
      <c r="Q109" s="204">
        <v>929</v>
      </c>
    </row>
    <row r="110" spans="2:17" x14ac:dyDescent="0.2">
      <c r="B110" s="69" t="s">
        <v>48</v>
      </c>
      <c r="C110" s="53">
        <v>799</v>
      </c>
      <c r="D110" s="37">
        <v>800</v>
      </c>
      <c r="E110" s="37">
        <v>799</v>
      </c>
      <c r="F110" s="149">
        <v>791</v>
      </c>
      <c r="G110" s="55">
        <v>779</v>
      </c>
      <c r="H110" s="38">
        <v>790</v>
      </c>
      <c r="I110" s="70">
        <v>777</v>
      </c>
      <c r="J110" s="166">
        <v>779</v>
      </c>
      <c r="K110" s="208">
        <v>769</v>
      </c>
      <c r="L110" s="16">
        <v>787</v>
      </c>
      <c r="M110" s="16">
        <v>775</v>
      </c>
      <c r="N110" s="204">
        <v>752</v>
      </c>
      <c r="O110" s="204">
        <v>761</v>
      </c>
      <c r="P110" s="204">
        <v>754</v>
      </c>
      <c r="Q110" s="204">
        <v>745</v>
      </c>
    </row>
    <row r="111" spans="2:17" x14ac:dyDescent="0.2">
      <c r="B111" s="69" t="s">
        <v>38</v>
      </c>
      <c r="C111" s="53">
        <v>616</v>
      </c>
      <c r="D111" s="37">
        <v>594</v>
      </c>
      <c r="E111" s="37">
        <v>600</v>
      </c>
      <c r="F111" s="149">
        <v>596</v>
      </c>
      <c r="G111" s="55">
        <v>602</v>
      </c>
      <c r="H111" s="38">
        <v>608</v>
      </c>
      <c r="I111" s="70">
        <v>610</v>
      </c>
      <c r="J111" s="166">
        <v>602</v>
      </c>
      <c r="K111" s="208">
        <v>601</v>
      </c>
      <c r="L111" s="16">
        <v>603</v>
      </c>
      <c r="M111" s="16">
        <v>603</v>
      </c>
      <c r="N111" s="204">
        <v>598</v>
      </c>
      <c r="O111" s="204">
        <v>591</v>
      </c>
      <c r="P111" s="204">
        <v>595</v>
      </c>
      <c r="Q111" s="204">
        <v>602</v>
      </c>
    </row>
    <row r="112" spans="2:17" x14ac:dyDescent="0.2">
      <c r="B112" s="69" t="s">
        <v>39</v>
      </c>
      <c r="C112" s="53">
        <v>505</v>
      </c>
      <c r="D112" s="37">
        <v>497</v>
      </c>
      <c r="E112" s="37">
        <v>502</v>
      </c>
      <c r="F112" s="149">
        <v>502</v>
      </c>
      <c r="G112" s="55">
        <v>494</v>
      </c>
      <c r="H112" s="38">
        <v>490</v>
      </c>
      <c r="I112" s="70">
        <v>489</v>
      </c>
      <c r="J112" s="166">
        <v>483</v>
      </c>
      <c r="K112" s="208">
        <v>479</v>
      </c>
      <c r="L112" s="16">
        <v>466</v>
      </c>
      <c r="M112" s="16">
        <v>449</v>
      </c>
      <c r="N112" s="204">
        <v>450</v>
      </c>
      <c r="O112" s="204">
        <v>445</v>
      </c>
      <c r="P112" s="204">
        <v>442</v>
      </c>
      <c r="Q112" s="204">
        <v>427</v>
      </c>
    </row>
    <row r="113" spans="2:17" x14ac:dyDescent="0.2">
      <c r="B113" s="69" t="s">
        <v>40</v>
      </c>
      <c r="C113" s="53">
        <v>321</v>
      </c>
      <c r="D113" s="37">
        <v>316</v>
      </c>
      <c r="E113" s="37">
        <v>316</v>
      </c>
      <c r="F113" s="149">
        <v>322</v>
      </c>
      <c r="G113" s="55">
        <v>328</v>
      </c>
      <c r="H113" s="38">
        <v>329</v>
      </c>
      <c r="I113" s="70">
        <v>325</v>
      </c>
      <c r="J113" s="166">
        <v>337</v>
      </c>
      <c r="K113" s="208">
        <v>332</v>
      </c>
      <c r="L113" s="16">
        <v>322</v>
      </c>
      <c r="M113" s="16">
        <v>316</v>
      </c>
      <c r="N113" s="16">
        <v>311</v>
      </c>
      <c r="O113" s="16">
        <v>315</v>
      </c>
      <c r="P113" s="16">
        <v>311</v>
      </c>
      <c r="Q113" s="16">
        <v>295</v>
      </c>
    </row>
    <row r="114" spans="2:17" x14ac:dyDescent="0.2">
      <c r="B114" s="69" t="s">
        <v>49</v>
      </c>
      <c r="C114" s="53">
        <v>612</v>
      </c>
      <c r="D114" s="37">
        <v>615</v>
      </c>
      <c r="E114" s="37">
        <v>608</v>
      </c>
      <c r="F114" s="149">
        <v>624</v>
      </c>
      <c r="G114" s="55">
        <v>621</v>
      </c>
      <c r="H114" s="38">
        <v>620</v>
      </c>
      <c r="I114" s="70">
        <v>619</v>
      </c>
      <c r="J114" s="166">
        <v>626</v>
      </c>
      <c r="K114" s="208">
        <v>631</v>
      </c>
      <c r="L114" s="16">
        <v>629</v>
      </c>
      <c r="M114" s="16">
        <v>624</v>
      </c>
      <c r="N114" s="204">
        <v>632</v>
      </c>
      <c r="O114" s="204">
        <v>623</v>
      </c>
      <c r="P114" s="204">
        <v>637</v>
      </c>
      <c r="Q114" s="204">
        <v>646</v>
      </c>
    </row>
    <row r="115" spans="2:17" x14ac:dyDescent="0.2">
      <c r="B115" s="69" t="s">
        <v>50</v>
      </c>
      <c r="C115" s="58">
        <v>1410</v>
      </c>
      <c r="D115" s="59">
        <v>1415</v>
      </c>
      <c r="E115" s="59">
        <v>1421</v>
      </c>
      <c r="F115" s="149">
        <v>1421</v>
      </c>
      <c r="G115" s="55">
        <v>1412</v>
      </c>
      <c r="H115" s="38">
        <v>1398</v>
      </c>
      <c r="I115" s="70">
        <v>1387</v>
      </c>
      <c r="J115" s="166">
        <v>1384</v>
      </c>
      <c r="K115" s="208">
        <v>1373</v>
      </c>
      <c r="L115" s="204">
        <v>1369</v>
      </c>
      <c r="M115" s="204">
        <v>1353</v>
      </c>
      <c r="N115" s="204">
        <v>1336</v>
      </c>
      <c r="O115" s="204">
        <v>1315</v>
      </c>
      <c r="P115" s="204">
        <v>1297</v>
      </c>
      <c r="Q115" s="204">
        <v>1301</v>
      </c>
    </row>
    <row r="116" spans="2:17" x14ac:dyDescent="0.2">
      <c r="B116" s="72" t="s">
        <v>84</v>
      </c>
      <c r="C116" s="63">
        <v>9062</v>
      </c>
      <c r="D116" s="63">
        <v>9042</v>
      </c>
      <c r="E116" s="63">
        <v>9083</v>
      </c>
      <c r="F116" s="63">
        <v>9052</v>
      </c>
      <c r="G116" s="64">
        <v>9084</v>
      </c>
      <c r="H116" s="42">
        <v>9082</v>
      </c>
      <c r="I116" s="73">
        <v>9054</v>
      </c>
      <c r="J116" s="73">
        <v>9078</v>
      </c>
      <c r="K116" s="209">
        <v>9016</v>
      </c>
      <c r="L116" s="211">
        <v>9071</v>
      </c>
      <c r="M116" s="211">
        <v>8992</v>
      </c>
      <c r="N116" s="211">
        <v>8978</v>
      </c>
      <c r="O116" s="211">
        <v>8941</v>
      </c>
      <c r="P116" s="211">
        <v>8930</v>
      </c>
      <c r="Q116" s="211">
        <v>8907</v>
      </c>
    </row>
    <row r="118" spans="2:17" ht="15" x14ac:dyDescent="0.2">
      <c r="B118" s="34" t="s">
        <v>85</v>
      </c>
    </row>
    <row r="120" spans="2:17" x14ac:dyDescent="0.2">
      <c r="B120" s="48"/>
      <c r="C120" s="49">
        <v>41518</v>
      </c>
      <c r="D120" s="49">
        <v>41609</v>
      </c>
      <c r="E120" s="49">
        <v>41699</v>
      </c>
      <c r="F120" s="49">
        <v>41791</v>
      </c>
      <c r="G120" s="141">
        <v>41883</v>
      </c>
      <c r="H120" s="27" t="s">
        <v>119</v>
      </c>
      <c r="I120" s="114" t="s">
        <v>121</v>
      </c>
      <c r="J120" s="114" t="s">
        <v>123</v>
      </c>
      <c r="K120" s="67" t="s">
        <v>128</v>
      </c>
      <c r="L120" s="196" t="s">
        <v>135</v>
      </c>
      <c r="M120" s="229" t="s">
        <v>140</v>
      </c>
      <c r="N120" s="230" t="s">
        <v>143</v>
      </c>
      <c r="O120" s="235" t="s">
        <v>149</v>
      </c>
      <c r="P120" s="241" t="s">
        <v>151</v>
      </c>
      <c r="Q120" s="242" t="s">
        <v>153</v>
      </c>
    </row>
    <row r="121" spans="2:17" x14ac:dyDescent="0.2">
      <c r="B121" s="74" t="s">
        <v>85</v>
      </c>
      <c r="C121" s="75">
        <v>581</v>
      </c>
      <c r="D121" s="76">
        <v>2235</v>
      </c>
      <c r="E121" s="77">
        <v>429</v>
      </c>
      <c r="F121" s="77">
        <v>444</v>
      </c>
      <c r="G121" s="29">
        <v>399</v>
      </c>
      <c r="H121" s="29">
        <v>1876</v>
      </c>
      <c r="I121" s="78">
        <v>307</v>
      </c>
      <c r="J121" s="78">
        <v>397</v>
      </c>
      <c r="K121" s="212">
        <v>400</v>
      </c>
      <c r="L121" s="204">
        <v>1730</v>
      </c>
      <c r="M121" s="204">
        <v>288</v>
      </c>
      <c r="N121" s="204">
        <v>321</v>
      </c>
      <c r="O121" s="204">
        <v>342</v>
      </c>
      <c r="P121" s="204">
        <v>1504</v>
      </c>
      <c r="Q121" s="204">
        <v>296</v>
      </c>
    </row>
  </sheetData>
  <mergeCells count="189">
    <mergeCell ref="C6:C7"/>
    <mergeCell ref="D6:D7"/>
    <mergeCell ref="E6:E7"/>
    <mergeCell ref="F6:F7"/>
    <mergeCell ref="G6:G7"/>
    <mergeCell ref="H6:H7"/>
    <mergeCell ref="C32:C33"/>
    <mergeCell ref="C41:C42"/>
    <mergeCell ref="C61:C62"/>
    <mergeCell ref="D61:D62"/>
    <mergeCell ref="E61:E62"/>
    <mergeCell ref="F61:F62"/>
    <mergeCell ref="G61:G62"/>
    <mergeCell ref="H61:H62"/>
    <mergeCell ref="C49:C50"/>
    <mergeCell ref="D49:D50"/>
    <mergeCell ref="E49:E50"/>
    <mergeCell ref="F49:F50"/>
    <mergeCell ref="D32:D33"/>
    <mergeCell ref="E32:E33"/>
    <mergeCell ref="F32:F33"/>
    <mergeCell ref="G32:G33"/>
    <mergeCell ref="D41:D42"/>
    <mergeCell ref="E41:E42"/>
    <mergeCell ref="I6:I7"/>
    <mergeCell ref="I49:I50"/>
    <mergeCell ref="I61:I62"/>
    <mergeCell ref="I9:I10"/>
    <mergeCell ref="I15:I16"/>
    <mergeCell ref="C35:C36"/>
    <mergeCell ref="D35:D36"/>
    <mergeCell ref="E35:E36"/>
    <mergeCell ref="C46:C47"/>
    <mergeCell ref="D46:D47"/>
    <mergeCell ref="E46:E47"/>
    <mergeCell ref="C9:C10"/>
    <mergeCell ref="C15:C16"/>
    <mergeCell ref="D15:D16"/>
    <mergeCell ref="E15:E16"/>
    <mergeCell ref="F15:F16"/>
    <mergeCell ref="G15:G16"/>
    <mergeCell ref="H15:H16"/>
    <mergeCell ref="D9:D10"/>
    <mergeCell ref="E9:E10"/>
    <mergeCell ref="F9:F10"/>
    <mergeCell ref="G9:G10"/>
    <mergeCell ref="H9:H10"/>
    <mergeCell ref="H32:H33"/>
    <mergeCell ref="I107:I108"/>
    <mergeCell ref="I70:I71"/>
    <mergeCell ref="I75:I76"/>
    <mergeCell ref="I78:I79"/>
    <mergeCell ref="I99:I100"/>
    <mergeCell ref="I104:I105"/>
    <mergeCell ref="I41:I42"/>
    <mergeCell ref="I46:I47"/>
    <mergeCell ref="I35:I36"/>
    <mergeCell ref="I64:I65"/>
    <mergeCell ref="I93:I94"/>
    <mergeCell ref="I87:I88"/>
    <mergeCell ref="I90:I91"/>
    <mergeCell ref="C20:C21"/>
    <mergeCell ref="D20:D21"/>
    <mergeCell ref="E20:E21"/>
    <mergeCell ref="F20:F21"/>
    <mergeCell ref="G20:G21"/>
    <mergeCell ref="H20:H21"/>
    <mergeCell ref="C29:C30"/>
    <mergeCell ref="D29:D30"/>
    <mergeCell ref="I20:I21"/>
    <mergeCell ref="I29:I30"/>
    <mergeCell ref="E29:E30"/>
    <mergeCell ref="F29:F30"/>
    <mergeCell ref="G29:G30"/>
    <mergeCell ref="H29:H30"/>
    <mergeCell ref="I32:I33"/>
    <mergeCell ref="G49:G50"/>
    <mergeCell ref="H49:H50"/>
    <mergeCell ref="C70:C71"/>
    <mergeCell ref="D70:D71"/>
    <mergeCell ref="E70:E71"/>
    <mergeCell ref="F70:F71"/>
    <mergeCell ref="G70:G71"/>
    <mergeCell ref="H70:H71"/>
    <mergeCell ref="C64:C65"/>
    <mergeCell ref="D64:D65"/>
    <mergeCell ref="E64:E65"/>
    <mergeCell ref="F64:F65"/>
    <mergeCell ref="G64:G65"/>
    <mergeCell ref="H64:H65"/>
    <mergeCell ref="F35:F36"/>
    <mergeCell ref="G35:G36"/>
    <mergeCell ref="H35:H36"/>
    <mergeCell ref="F46:F47"/>
    <mergeCell ref="G46:G47"/>
    <mergeCell ref="H46:H47"/>
    <mergeCell ref="F41:F42"/>
    <mergeCell ref="G41:G42"/>
    <mergeCell ref="H41:H42"/>
    <mergeCell ref="C78:C79"/>
    <mergeCell ref="D78:D79"/>
    <mergeCell ref="E78:E79"/>
    <mergeCell ref="F78:F79"/>
    <mergeCell ref="G78:G79"/>
    <mergeCell ref="H78:H79"/>
    <mergeCell ref="C75:C76"/>
    <mergeCell ref="D75:D76"/>
    <mergeCell ref="E75:E76"/>
    <mergeCell ref="F75:F76"/>
    <mergeCell ref="G75:G76"/>
    <mergeCell ref="H75:H76"/>
    <mergeCell ref="C90:C91"/>
    <mergeCell ref="D90:D91"/>
    <mergeCell ref="E90:E91"/>
    <mergeCell ref="F90:F91"/>
    <mergeCell ref="G90:G91"/>
    <mergeCell ref="H90:H91"/>
    <mergeCell ref="C87:C88"/>
    <mergeCell ref="D87:D88"/>
    <mergeCell ref="E87:E88"/>
    <mergeCell ref="F87:F88"/>
    <mergeCell ref="G87:G88"/>
    <mergeCell ref="H87:H88"/>
    <mergeCell ref="C99:C100"/>
    <mergeCell ref="D99:D100"/>
    <mergeCell ref="E99:E100"/>
    <mergeCell ref="F99:F100"/>
    <mergeCell ref="G99:G100"/>
    <mergeCell ref="H99:H100"/>
    <mergeCell ref="C93:C94"/>
    <mergeCell ref="D93:D94"/>
    <mergeCell ref="E93:E94"/>
    <mergeCell ref="F93:F94"/>
    <mergeCell ref="G93:G94"/>
    <mergeCell ref="H93:H94"/>
    <mergeCell ref="C107:C108"/>
    <mergeCell ref="D107:D108"/>
    <mergeCell ref="E107:E108"/>
    <mergeCell ref="F107:F108"/>
    <mergeCell ref="G107:G108"/>
    <mergeCell ref="H107:H108"/>
    <mergeCell ref="C104:C105"/>
    <mergeCell ref="D104:D105"/>
    <mergeCell ref="E104:E105"/>
    <mergeCell ref="F104:F105"/>
    <mergeCell ref="G104:G105"/>
    <mergeCell ref="H104:H105"/>
    <mergeCell ref="J6:J7"/>
    <mergeCell ref="J9:J10"/>
    <mergeCell ref="J15:J16"/>
    <mergeCell ref="J20:J21"/>
    <mergeCell ref="J104:J105"/>
    <mergeCell ref="J107:J108"/>
    <mergeCell ref="J78:J79"/>
    <mergeCell ref="J75:J76"/>
    <mergeCell ref="J70:J71"/>
    <mergeCell ref="J64:J65"/>
    <mergeCell ref="J99:J100"/>
    <mergeCell ref="J93:J94"/>
    <mergeCell ref="J90:J91"/>
    <mergeCell ref="J87:J88"/>
    <mergeCell ref="J32:J33"/>
    <mergeCell ref="J61:J62"/>
    <mergeCell ref="J29:J30"/>
    <mergeCell ref="J49:J50"/>
    <mergeCell ref="J46:J47"/>
    <mergeCell ref="J41:J42"/>
    <mergeCell ref="J35:J36"/>
    <mergeCell ref="K35:K36"/>
    <mergeCell ref="K41:K42"/>
    <mergeCell ref="K46:K47"/>
    <mergeCell ref="K49:K50"/>
    <mergeCell ref="K61:K62"/>
    <mergeCell ref="K64:K65"/>
    <mergeCell ref="K6:K7"/>
    <mergeCell ref="K9:K10"/>
    <mergeCell ref="K15:K16"/>
    <mergeCell ref="K20:K21"/>
    <mergeCell ref="K29:K30"/>
    <mergeCell ref="K32:K33"/>
    <mergeCell ref="K99:K100"/>
    <mergeCell ref="K104:K105"/>
    <mergeCell ref="K107:K108"/>
    <mergeCell ref="K70:K71"/>
    <mergeCell ref="K75:K76"/>
    <mergeCell ref="K78:K79"/>
    <mergeCell ref="K87:K88"/>
    <mergeCell ref="K90:K91"/>
    <mergeCell ref="K93:K94"/>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120"/>
  <sheetViews>
    <sheetView zoomScaleNormal="100" workbookViewId="0"/>
  </sheetViews>
  <sheetFormatPr defaultColWidth="9" defaultRowHeight="12.75" x14ac:dyDescent="0.2"/>
  <cols>
    <col min="1" max="1" width="9" style="9"/>
    <col min="2" max="2" width="41.625" style="9" customWidth="1"/>
    <col min="3" max="3" width="9.625" style="9" customWidth="1"/>
    <col min="4" max="4" width="9.75" style="9" customWidth="1"/>
    <col min="5" max="5" width="9.25" style="9" customWidth="1"/>
    <col min="6" max="16384" width="9" style="9"/>
  </cols>
  <sheetData>
    <row r="1" spans="2:17" ht="15" x14ac:dyDescent="0.2">
      <c r="B1" s="34" t="s">
        <v>100</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201" t="s">
        <v>135</v>
      </c>
      <c r="M5" s="229" t="s">
        <v>140</v>
      </c>
      <c r="N5" s="230" t="s">
        <v>143</v>
      </c>
      <c r="O5" s="235" t="s">
        <v>149</v>
      </c>
      <c r="P5" s="241" t="s">
        <v>151</v>
      </c>
      <c r="Q5" s="242" t="s">
        <v>153</v>
      </c>
    </row>
    <row r="6" spans="2:17" x14ac:dyDescent="0.2">
      <c r="B6" s="51" t="s">
        <v>2</v>
      </c>
      <c r="C6" s="312">
        <v>1126</v>
      </c>
      <c r="D6" s="308">
        <v>1185</v>
      </c>
      <c r="E6" s="308">
        <v>1135</v>
      </c>
      <c r="F6" s="311">
        <v>1141</v>
      </c>
      <c r="G6" s="297">
        <v>1137</v>
      </c>
      <c r="H6" s="313">
        <v>1175</v>
      </c>
      <c r="I6" s="316">
        <v>1137</v>
      </c>
      <c r="J6" s="313">
        <v>1166</v>
      </c>
      <c r="K6" s="313">
        <v>1180</v>
      </c>
      <c r="L6" s="205"/>
      <c r="M6" s="205"/>
      <c r="N6" s="205"/>
      <c r="O6" s="205"/>
      <c r="P6" s="205"/>
      <c r="Q6" s="205"/>
    </row>
    <row r="7" spans="2:17" x14ac:dyDescent="0.2">
      <c r="B7" s="52" t="s">
        <v>3</v>
      </c>
      <c r="C7" s="303"/>
      <c r="D7" s="304"/>
      <c r="E7" s="304"/>
      <c r="F7" s="305"/>
      <c r="G7" s="298"/>
      <c r="H7" s="313"/>
      <c r="I7" s="317"/>
      <c r="J7" s="313"/>
      <c r="K7" s="313"/>
      <c r="L7" s="206">
        <v>1264</v>
      </c>
      <c r="M7" s="206">
        <v>1240</v>
      </c>
      <c r="N7" s="206">
        <v>1249</v>
      </c>
      <c r="O7" s="206">
        <v>1287</v>
      </c>
      <c r="P7" s="206">
        <v>1331</v>
      </c>
      <c r="Q7" s="206">
        <v>1270</v>
      </c>
    </row>
    <row r="8" spans="2:17" x14ac:dyDescent="0.2">
      <c r="B8" s="52" t="s">
        <v>4</v>
      </c>
      <c r="C8" s="243">
        <v>1224</v>
      </c>
      <c r="D8" s="244">
        <v>1244</v>
      </c>
      <c r="E8" s="244">
        <v>1192</v>
      </c>
      <c r="F8" s="245">
        <v>1181</v>
      </c>
      <c r="G8" s="246">
        <v>1197</v>
      </c>
      <c r="H8" s="251">
        <v>1199</v>
      </c>
      <c r="I8" s="258">
        <v>1156</v>
      </c>
      <c r="J8" s="251">
        <v>1175</v>
      </c>
      <c r="K8" s="251">
        <v>1183</v>
      </c>
      <c r="L8" s="204">
        <v>1185</v>
      </c>
      <c r="M8" s="204">
        <v>1169</v>
      </c>
      <c r="N8" s="204">
        <v>1230</v>
      </c>
      <c r="O8" s="204">
        <v>1252</v>
      </c>
      <c r="P8" s="204">
        <v>1241</v>
      </c>
      <c r="Q8" s="204">
        <v>1206</v>
      </c>
    </row>
    <row r="9" spans="2:17" x14ac:dyDescent="0.2">
      <c r="B9" s="56" t="s">
        <v>28</v>
      </c>
      <c r="C9" s="303">
        <v>1814</v>
      </c>
      <c r="D9" s="304">
        <v>1876</v>
      </c>
      <c r="E9" s="304">
        <v>1791</v>
      </c>
      <c r="F9" s="305">
        <v>1771</v>
      </c>
      <c r="G9" s="298">
        <v>1787</v>
      </c>
      <c r="H9" s="313">
        <v>1819</v>
      </c>
      <c r="I9" s="317">
        <v>1755</v>
      </c>
      <c r="J9" s="313">
        <v>1767</v>
      </c>
      <c r="K9" s="313">
        <v>1800</v>
      </c>
      <c r="L9" s="207"/>
      <c r="M9" s="207"/>
      <c r="N9" s="207"/>
      <c r="O9" s="207"/>
      <c r="P9" s="207"/>
      <c r="Q9" s="207"/>
    </row>
    <row r="10" spans="2:17" x14ac:dyDescent="0.2">
      <c r="B10" s="52" t="s">
        <v>12</v>
      </c>
      <c r="C10" s="303"/>
      <c r="D10" s="304"/>
      <c r="E10" s="304"/>
      <c r="F10" s="305"/>
      <c r="G10" s="298"/>
      <c r="H10" s="313"/>
      <c r="I10" s="317"/>
      <c r="J10" s="313"/>
      <c r="K10" s="313"/>
      <c r="L10" s="206">
        <v>1879</v>
      </c>
      <c r="M10" s="206">
        <v>1808</v>
      </c>
      <c r="N10" s="206">
        <v>1833</v>
      </c>
      <c r="O10" s="206">
        <v>1865</v>
      </c>
      <c r="P10" s="206">
        <v>1880</v>
      </c>
      <c r="Q10" s="206">
        <v>1830</v>
      </c>
    </row>
    <row r="11" spans="2:17" x14ac:dyDescent="0.2">
      <c r="B11" s="52" t="s">
        <v>125</v>
      </c>
      <c r="C11" s="243">
        <v>359</v>
      </c>
      <c r="D11" s="244">
        <v>377</v>
      </c>
      <c r="E11" s="244">
        <v>372</v>
      </c>
      <c r="F11" s="245">
        <v>386</v>
      </c>
      <c r="G11" s="246">
        <v>375</v>
      </c>
      <c r="H11" s="251">
        <v>379</v>
      </c>
      <c r="I11" s="258">
        <v>365</v>
      </c>
      <c r="J11" s="251">
        <v>395</v>
      </c>
      <c r="K11" s="251">
        <v>388</v>
      </c>
      <c r="L11" s="16">
        <v>373</v>
      </c>
      <c r="M11" s="16">
        <v>372</v>
      </c>
      <c r="N11" s="204">
        <v>404</v>
      </c>
      <c r="O11" s="204">
        <v>401</v>
      </c>
      <c r="P11" s="204">
        <v>405</v>
      </c>
      <c r="Q11" s="204">
        <v>376</v>
      </c>
    </row>
    <row r="12" spans="2:17" x14ac:dyDescent="0.2">
      <c r="B12" s="52" t="s">
        <v>132</v>
      </c>
      <c r="C12" s="251" t="s">
        <v>154</v>
      </c>
      <c r="D12" s="251" t="s">
        <v>154</v>
      </c>
      <c r="E12" s="244">
        <v>8</v>
      </c>
      <c r="F12" s="245">
        <v>6</v>
      </c>
      <c r="G12" s="246">
        <v>6</v>
      </c>
      <c r="H12" s="251">
        <v>7</v>
      </c>
      <c r="I12" s="258" t="s">
        <v>154</v>
      </c>
      <c r="J12" s="251" t="s">
        <v>154</v>
      </c>
      <c r="K12" s="251" t="s">
        <v>154</v>
      </c>
      <c r="L12" s="273" t="s">
        <v>154</v>
      </c>
      <c r="M12" s="16">
        <v>7</v>
      </c>
      <c r="N12" s="204">
        <v>7</v>
      </c>
      <c r="O12" s="204">
        <v>8</v>
      </c>
      <c r="P12" s="204">
        <v>11</v>
      </c>
      <c r="Q12" s="204">
        <v>10</v>
      </c>
    </row>
    <row r="13" spans="2:17" x14ac:dyDescent="0.2">
      <c r="B13" s="52" t="s">
        <v>31</v>
      </c>
      <c r="C13" s="243">
        <v>121</v>
      </c>
      <c r="D13" s="244">
        <v>117</v>
      </c>
      <c r="E13" s="244">
        <v>106</v>
      </c>
      <c r="F13" s="245">
        <v>111</v>
      </c>
      <c r="G13" s="246">
        <v>117</v>
      </c>
      <c r="H13" s="251">
        <v>119</v>
      </c>
      <c r="I13" s="258">
        <v>121</v>
      </c>
      <c r="J13" s="251">
        <v>124</v>
      </c>
      <c r="K13" s="251">
        <v>123</v>
      </c>
      <c r="L13" s="16">
        <v>141</v>
      </c>
      <c r="M13" s="16">
        <v>165</v>
      </c>
      <c r="N13" s="204">
        <v>170</v>
      </c>
      <c r="O13" s="204">
        <v>179</v>
      </c>
      <c r="P13" s="204">
        <v>187</v>
      </c>
      <c r="Q13" s="204">
        <v>183</v>
      </c>
    </row>
    <row r="14" spans="2:17" x14ac:dyDescent="0.2">
      <c r="B14" s="52" t="s">
        <v>42</v>
      </c>
      <c r="C14" s="251" t="s">
        <v>154</v>
      </c>
      <c r="D14" s="251" t="s">
        <v>154</v>
      </c>
      <c r="E14" s="244">
        <v>50</v>
      </c>
      <c r="F14" s="245">
        <v>48</v>
      </c>
      <c r="G14" s="246">
        <v>49</v>
      </c>
      <c r="H14" s="251">
        <v>50</v>
      </c>
      <c r="I14" s="251" t="s">
        <v>154</v>
      </c>
      <c r="J14" s="251" t="s">
        <v>154</v>
      </c>
      <c r="K14" s="251" t="s">
        <v>154</v>
      </c>
      <c r="L14" s="273" t="s">
        <v>154</v>
      </c>
      <c r="M14" s="16">
        <v>57</v>
      </c>
      <c r="N14" s="204">
        <v>65</v>
      </c>
      <c r="O14" s="204">
        <v>86</v>
      </c>
      <c r="P14" s="204">
        <v>89</v>
      </c>
      <c r="Q14" s="204">
        <v>77</v>
      </c>
    </row>
    <row r="15" spans="2:17" x14ac:dyDescent="0.2">
      <c r="B15" s="56" t="s">
        <v>29</v>
      </c>
      <c r="C15" s="303">
        <v>375</v>
      </c>
      <c r="D15" s="304">
        <v>389</v>
      </c>
      <c r="E15" s="304">
        <v>345</v>
      </c>
      <c r="F15" s="305">
        <v>354</v>
      </c>
      <c r="G15" s="298">
        <v>338</v>
      </c>
      <c r="H15" s="313">
        <v>369</v>
      </c>
      <c r="I15" s="317">
        <v>341</v>
      </c>
      <c r="J15" s="313">
        <v>378</v>
      </c>
      <c r="K15" s="313">
        <v>350</v>
      </c>
      <c r="L15" s="207"/>
      <c r="M15" s="207"/>
      <c r="N15" s="207"/>
      <c r="O15" s="207"/>
      <c r="P15" s="207"/>
      <c r="Q15" s="207"/>
    </row>
    <row r="16" spans="2:17" x14ac:dyDescent="0.2">
      <c r="B16" s="52" t="s">
        <v>5</v>
      </c>
      <c r="C16" s="303"/>
      <c r="D16" s="304"/>
      <c r="E16" s="304"/>
      <c r="F16" s="305"/>
      <c r="G16" s="298"/>
      <c r="H16" s="313"/>
      <c r="I16" s="317"/>
      <c r="J16" s="313"/>
      <c r="K16" s="313"/>
      <c r="L16" s="207">
        <v>372</v>
      </c>
      <c r="M16" s="207">
        <v>348</v>
      </c>
      <c r="N16" s="206">
        <v>363</v>
      </c>
      <c r="O16" s="206">
        <v>352</v>
      </c>
      <c r="P16" s="206">
        <v>348</v>
      </c>
      <c r="Q16" s="206">
        <v>307</v>
      </c>
    </row>
    <row r="17" spans="2:17" x14ac:dyDescent="0.2">
      <c r="B17" s="52" t="s">
        <v>6</v>
      </c>
      <c r="C17" s="243">
        <v>537</v>
      </c>
      <c r="D17" s="244">
        <v>564</v>
      </c>
      <c r="E17" s="244">
        <v>549</v>
      </c>
      <c r="F17" s="245">
        <v>529</v>
      </c>
      <c r="G17" s="246">
        <v>527</v>
      </c>
      <c r="H17" s="251">
        <v>534</v>
      </c>
      <c r="I17" s="258">
        <v>514</v>
      </c>
      <c r="J17" s="251">
        <v>533</v>
      </c>
      <c r="K17" s="251">
        <v>555</v>
      </c>
      <c r="L17" s="16">
        <v>570</v>
      </c>
      <c r="M17" s="16">
        <v>557</v>
      </c>
      <c r="N17" s="204">
        <v>581</v>
      </c>
      <c r="O17" s="16">
        <v>624</v>
      </c>
      <c r="P17" s="16">
        <v>657</v>
      </c>
      <c r="Q17" s="16">
        <v>610</v>
      </c>
    </row>
    <row r="18" spans="2:17" x14ac:dyDescent="0.2">
      <c r="B18" s="52" t="s">
        <v>7</v>
      </c>
      <c r="C18" s="243">
        <v>823</v>
      </c>
      <c r="D18" s="244">
        <v>834</v>
      </c>
      <c r="E18" s="244">
        <v>799</v>
      </c>
      <c r="F18" s="245">
        <v>795</v>
      </c>
      <c r="G18" s="246">
        <v>808</v>
      </c>
      <c r="H18" s="251">
        <v>816</v>
      </c>
      <c r="I18" s="258">
        <v>778</v>
      </c>
      <c r="J18" s="251">
        <v>764</v>
      </c>
      <c r="K18" s="251">
        <v>787</v>
      </c>
      <c r="L18" s="16">
        <v>814</v>
      </c>
      <c r="M18" s="16">
        <v>804</v>
      </c>
      <c r="N18" s="204">
        <v>828</v>
      </c>
      <c r="O18" s="206">
        <v>829</v>
      </c>
      <c r="P18" s="206">
        <v>828</v>
      </c>
      <c r="Q18" s="206">
        <v>815</v>
      </c>
    </row>
    <row r="19" spans="2:17" x14ac:dyDescent="0.2">
      <c r="B19" s="52" t="s">
        <v>8</v>
      </c>
      <c r="C19" s="243">
        <v>615</v>
      </c>
      <c r="D19" s="244">
        <v>642</v>
      </c>
      <c r="E19" s="244">
        <v>634</v>
      </c>
      <c r="F19" s="245">
        <v>644</v>
      </c>
      <c r="G19" s="246">
        <v>661</v>
      </c>
      <c r="H19" s="251">
        <v>655</v>
      </c>
      <c r="I19" s="258">
        <v>660</v>
      </c>
      <c r="J19" s="251">
        <v>666</v>
      </c>
      <c r="K19" s="251">
        <v>671</v>
      </c>
      <c r="L19" s="16">
        <v>693</v>
      </c>
      <c r="M19" s="16">
        <v>700</v>
      </c>
      <c r="N19" s="204">
        <v>707</v>
      </c>
      <c r="O19" s="204">
        <v>734</v>
      </c>
      <c r="P19" s="204">
        <v>739</v>
      </c>
      <c r="Q19" s="204">
        <v>744</v>
      </c>
    </row>
    <row r="20" spans="2:17" x14ac:dyDescent="0.2">
      <c r="B20" s="56" t="s">
        <v>30</v>
      </c>
      <c r="C20" s="303">
        <v>646</v>
      </c>
      <c r="D20" s="304">
        <v>711</v>
      </c>
      <c r="E20" s="304">
        <v>643</v>
      </c>
      <c r="F20" s="305">
        <v>628</v>
      </c>
      <c r="G20" s="298">
        <v>639</v>
      </c>
      <c r="H20" s="313">
        <v>670</v>
      </c>
      <c r="I20" s="317">
        <v>613</v>
      </c>
      <c r="J20" s="313">
        <v>663</v>
      </c>
      <c r="K20" s="313">
        <v>681</v>
      </c>
      <c r="L20" s="207"/>
      <c r="M20" s="207"/>
      <c r="N20" s="207"/>
      <c r="O20" s="207"/>
      <c r="P20" s="207"/>
      <c r="Q20" s="207"/>
    </row>
    <row r="21" spans="2:17" x14ac:dyDescent="0.2">
      <c r="B21" s="52" t="s">
        <v>24</v>
      </c>
      <c r="C21" s="303"/>
      <c r="D21" s="304"/>
      <c r="E21" s="304"/>
      <c r="F21" s="305"/>
      <c r="G21" s="298"/>
      <c r="H21" s="313"/>
      <c r="I21" s="317"/>
      <c r="J21" s="313"/>
      <c r="K21" s="313"/>
      <c r="L21" s="207">
        <v>725</v>
      </c>
      <c r="M21" s="207">
        <v>672</v>
      </c>
      <c r="N21" s="206">
        <v>686</v>
      </c>
      <c r="O21" s="206">
        <v>729</v>
      </c>
      <c r="P21" s="206">
        <v>701</v>
      </c>
      <c r="Q21" s="206">
        <v>611</v>
      </c>
    </row>
    <row r="22" spans="2:17" x14ac:dyDescent="0.2">
      <c r="B22" s="52" t="s">
        <v>9</v>
      </c>
      <c r="C22" s="259">
        <v>1704</v>
      </c>
      <c r="D22" s="262">
        <v>1718</v>
      </c>
      <c r="E22" s="262">
        <v>1684</v>
      </c>
      <c r="F22" s="245">
        <v>1694</v>
      </c>
      <c r="G22" s="246">
        <v>1695</v>
      </c>
      <c r="H22" s="251">
        <v>1704</v>
      </c>
      <c r="I22" s="258">
        <v>1680</v>
      </c>
      <c r="J22" s="251">
        <v>1678</v>
      </c>
      <c r="K22" s="251">
        <v>1682</v>
      </c>
      <c r="L22" s="204">
        <v>1724</v>
      </c>
      <c r="M22" s="204">
        <v>1737</v>
      </c>
      <c r="N22" s="204">
        <v>1793</v>
      </c>
      <c r="O22" s="204">
        <v>1810</v>
      </c>
      <c r="P22" s="204">
        <v>1871</v>
      </c>
      <c r="Q22" s="204">
        <v>1865</v>
      </c>
    </row>
    <row r="23" spans="2:17" x14ac:dyDescent="0.2">
      <c r="B23" s="60" t="s">
        <v>81</v>
      </c>
      <c r="C23" s="61">
        <v>2350</v>
      </c>
      <c r="D23" s="62">
        <v>2429</v>
      </c>
      <c r="E23" s="62">
        <v>2327</v>
      </c>
      <c r="F23" s="63">
        <v>2322</v>
      </c>
      <c r="G23" s="64">
        <v>2334</v>
      </c>
      <c r="H23" s="31">
        <v>2374</v>
      </c>
      <c r="I23" s="84">
        <v>2293</v>
      </c>
      <c r="J23" s="31">
        <v>2341</v>
      </c>
      <c r="K23" s="31">
        <v>2363</v>
      </c>
      <c r="L23" s="211">
        <v>2449</v>
      </c>
      <c r="M23" s="211">
        <v>2409</v>
      </c>
      <c r="N23" s="211">
        <v>2479</v>
      </c>
      <c r="O23" s="215">
        <v>2539</v>
      </c>
      <c r="P23" s="215">
        <v>2572</v>
      </c>
      <c r="Q23" s="215">
        <v>2476</v>
      </c>
    </row>
    <row r="26" spans="2:17" ht="15" x14ac:dyDescent="0.2">
      <c r="B26" s="34" t="s">
        <v>114</v>
      </c>
    </row>
    <row r="28" spans="2:17" x14ac:dyDescent="0.2">
      <c r="B28" s="231" t="s">
        <v>146</v>
      </c>
      <c r="C28" s="49">
        <v>41518</v>
      </c>
      <c r="D28" s="49">
        <v>41609</v>
      </c>
      <c r="E28" s="49">
        <v>41699</v>
      </c>
      <c r="F28" s="49">
        <v>41791</v>
      </c>
      <c r="G28" s="50">
        <v>41883</v>
      </c>
      <c r="H28" s="66" t="s">
        <v>119</v>
      </c>
      <c r="I28" s="67" t="s">
        <v>121</v>
      </c>
      <c r="J28" s="67" t="s">
        <v>123</v>
      </c>
      <c r="K28" s="67" t="s">
        <v>128</v>
      </c>
      <c r="L28" s="66" t="s">
        <v>135</v>
      </c>
      <c r="M28" s="229" t="s">
        <v>140</v>
      </c>
      <c r="N28" s="230" t="s">
        <v>143</v>
      </c>
      <c r="O28" s="235" t="s">
        <v>149</v>
      </c>
      <c r="P28" s="241" t="s">
        <v>151</v>
      </c>
      <c r="Q28" s="242" t="s">
        <v>153</v>
      </c>
    </row>
    <row r="29" spans="2:17" x14ac:dyDescent="0.2">
      <c r="B29" s="68" t="s">
        <v>67</v>
      </c>
      <c r="C29" s="312">
        <v>637</v>
      </c>
      <c r="D29" s="308">
        <v>671</v>
      </c>
      <c r="E29" s="308">
        <v>660</v>
      </c>
      <c r="F29" s="311">
        <v>647</v>
      </c>
      <c r="G29" s="297">
        <v>623</v>
      </c>
      <c r="H29" s="299">
        <v>644</v>
      </c>
      <c r="I29" s="302">
        <v>608</v>
      </c>
      <c r="J29" s="302">
        <v>647</v>
      </c>
      <c r="K29" s="295">
        <v>655</v>
      </c>
      <c r="L29" s="274"/>
      <c r="M29" s="274"/>
      <c r="N29" s="274"/>
      <c r="O29" s="274"/>
      <c r="P29" s="274"/>
      <c r="Q29" s="274"/>
    </row>
    <row r="30" spans="2:17" x14ac:dyDescent="0.2">
      <c r="B30" s="69" t="s">
        <v>14</v>
      </c>
      <c r="C30" s="303"/>
      <c r="D30" s="304"/>
      <c r="E30" s="304"/>
      <c r="F30" s="305"/>
      <c r="G30" s="298"/>
      <c r="H30" s="300"/>
      <c r="I30" s="301"/>
      <c r="J30" s="301"/>
      <c r="K30" s="296"/>
      <c r="L30" s="275">
        <v>667</v>
      </c>
      <c r="M30" s="275">
        <v>672</v>
      </c>
      <c r="N30" s="155">
        <v>700</v>
      </c>
      <c r="O30" s="155">
        <v>712</v>
      </c>
      <c r="P30" s="155">
        <v>730</v>
      </c>
      <c r="Q30" s="155">
        <v>690</v>
      </c>
    </row>
    <row r="31" spans="2:17" x14ac:dyDescent="0.2">
      <c r="B31" s="69" t="s">
        <v>43</v>
      </c>
      <c r="C31" s="243">
        <v>400</v>
      </c>
      <c r="D31" s="244">
        <v>400</v>
      </c>
      <c r="E31" s="244">
        <v>343</v>
      </c>
      <c r="F31" s="245">
        <v>352</v>
      </c>
      <c r="G31" s="246">
        <v>367</v>
      </c>
      <c r="H31" s="247">
        <v>356</v>
      </c>
      <c r="I31" s="253">
        <v>353</v>
      </c>
      <c r="J31" s="253">
        <v>352</v>
      </c>
      <c r="K31" s="255">
        <v>366</v>
      </c>
      <c r="L31" s="273">
        <v>394</v>
      </c>
      <c r="M31" s="273">
        <v>382</v>
      </c>
      <c r="N31" s="251">
        <v>410</v>
      </c>
      <c r="O31" s="251">
        <v>441</v>
      </c>
      <c r="P31" s="251">
        <v>467</v>
      </c>
      <c r="Q31" s="251">
        <v>428</v>
      </c>
    </row>
    <row r="32" spans="2:17" x14ac:dyDescent="0.2">
      <c r="B32" s="71" t="s">
        <v>2</v>
      </c>
      <c r="C32" s="303">
        <v>627</v>
      </c>
      <c r="D32" s="304">
        <v>649</v>
      </c>
      <c r="E32" s="304">
        <v>613</v>
      </c>
      <c r="F32" s="305">
        <v>614</v>
      </c>
      <c r="G32" s="298">
        <v>605</v>
      </c>
      <c r="H32" s="300">
        <v>626</v>
      </c>
      <c r="I32" s="301">
        <v>595</v>
      </c>
      <c r="J32" s="301">
        <v>614</v>
      </c>
      <c r="K32" s="296">
        <v>635</v>
      </c>
      <c r="L32" s="275"/>
      <c r="M32" s="275"/>
      <c r="N32" s="275"/>
      <c r="O32" s="275"/>
      <c r="P32" s="275"/>
      <c r="Q32" s="275"/>
    </row>
    <row r="33" spans="2:17" x14ac:dyDescent="0.2">
      <c r="B33" s="69" t="s">
        <v>3</v>
      </c>
      <c r="C33" s="303"/>
      <c r="D33" s="304"/>
      <c r="E33" s="304"/>
      <c r="F33" s="305"/>
      <c r="G33" s="298"/>
      <c r="H33" s="300"/>
      <c r="I33" s="301"/>
      <c r="J33" s="301"/>
      <c r="K33" s="296"/>
      <c r="L33" s="275">
        <v>683</v>
      </c>
      <c r="M33" s="275">
        <v>676</v>
      </c>
      <c r="N33" s="155">
        <v>693</v>
      </c>
      <c r="O33" s="275">
        <v>724</v>
      </c>
      <c r="P33" s="275">
        <v>765</v>
      </c>
      <c r="Q33" s="275">
        <v>710</v>
      </c>
    </row>
    <row r="34" spans="2:17" x14ac:dyDescent="0.2">
      <c r="B34" s="69" t="s">
        <v>4</v>
      </c>
      <c r="C34" s="243">
        <v>410</v>
      </c>
      <c r="D34" s="244">
        <v>422</v>
      </c>
      <c r="E34" s="244">
        <v>390</v>
      </c>
      <c r="F34" s="245">
        <v>385</v>
      </c>
      <c r="G34" s="246">
        <v>385</v>
      </c>
      <c r="H34" s="247">
        <v>374</v>
      </c>
      <c r="I34" s="253">
        <v>366</v>
      </c>
      <c r="J34" s="253">
        <v>385</v>
      </c>
      <c r="K34" s="255">
        <v>386</v>
      </c>
      <c r="L34" s="273">
        <v>378</v>
      </c>
      <c r="M34" s="273">
        <v>378</v>
      </c>
      <c r="N34" s="251">
        <v>417</v>
      </c>
      <c r="O34" s="251">
        <v>429</v>
      </c>
      <c r="P34" s="251">
        <v>432</v>
      </c>
      <c r="Q34" s="251">
        <v>408</v>
      </c>
    </row>
    <row r="35" spans="2:17" x14ac:dyDescent="0.2">
      <c r="B35" s="71" t="s">
        <v>28</v>
      </c>
      <c r="C35" s="303">
        <v>787</v>
      </c>
      <c r="D35" s="304">
        <v>812</v>
      </c>
      <c r="E35" s="304">
        <v>746</v>
      </c>
      <c r="F35" s="305">
        <v>740</v>
      </c>
      <c r="G35" s="298">
        <v>733</v>
      </c>
      <c r="H35" s="300">
        <v>746</v>
      </c>
      <c r="I35" s="301">
        <v>716</v>
      </c>
      <c r="J35" s="301">
        <v>716</v>
      </c>
      <c r="K35" s="296">
        <v>752</v>
      </c>
      <c r="L35" s="275"/>
      <c r="M35" s="275"/>
      <c r="N35" s="275"/>
      <c r="O35" s="275"/>
      <c r="P35" s="275"/>
      <c r="Q35" s="275"/>
    </row>
    <row r="36" spans="2:17" x14ac:dyDescent="0.2">
      <c r="B36" s="69" t="s">
        <v>12</v>
      </c>
      <c r="C36" s="303"/>
      <c r="D36" s="304"/>
      <c r="E36" s="304"/>
      <c r="F36" s="305"/>
      <c r="G36" s="298"/>
      <c r="H36" s="300"/>
      <c r="I36" s="301"/>
      <c r="J36" s="301"/>
      <c r="K36" s="296"/>
      <c r="L36" s="275">
        <v>795</v>
      </c>
      <c r="M36" s="275">
        <v>775</v>
      </c>
      <c r="N36" s="155">
        <v>804</v>
      </c>
      <c r="O36" s="155">
        <v>810</v>
      </c>
      <c r="P36" s="155">
        <v>838</v>
      </c>
      <c r="Q36" s="155">
        <v>791</v>
      </c>
    </row>
    <row r="37" spans="2:17" x14ac:dyDescent="0.2">
      <c r="B37" s="69" t="s">
        <v>125</v>
      </c>
      <c r="C37" s="243">
        <v>165</v>
      </c>
      <c r="D37" s="244">
        <v>178</v>
      </c>
      <c r="E37" s="244">
        <v>182</v>
      </c>
      <c r="F37" s="245">
        <v>181</v>
      </c>
      <c r="G37" s="246">
        <v>180</v>
      </c>
      <c r="H37" s="247">
        <v>182</v>
      </c>
      <c r="I37" s="253">
        <v>175</v>
      </c>
      <c r="J37" s="253">
        <v>212</v>
      </c>
      <c r="K37" s="255">
        <v>200</v>
      </c>
      <c r="L37" s="273">
        <v>185</v>
      </c>
      <c r="M37" s="273">
        <v>183</v>
      </c>
      <c r="N37" s="251">
        <v>199</v>
      </c>
      <c r="O37" s="273">
        <v>210</v>
      </c>
      <c r="P37" s="273">
        <v>212</v>
      </c>
      <c r="Q37" s="273">
        <v>195</v>
      </c>
    </row>
    <row r="38" spans="2:17" x14ac:dyDescent="0.2">
      <c r="B38" s="52" t="s">
        <v>132</v>
      </c>
      <c r="C38" s="243" t="s">
        <v>154</v>
      </c>
      <c r="D38" s="244" t="s">
        <v>154</v>
      </c>
      <c r="E38" s="244">
        <v>6</v>
      </c>
      <c r="F38" s="245" t="s">
        <v>154</v>
      </c>
      <c r="G38" s="246" t="s">
        <v>154</v>
      </c>
      <c r="H38" s="247" t="s">
        <v>154</v>
      </c>
      <c r="I38" s="253" t="s">
        <v>154</v>
      </c>
      <c r="J38" s="253" t="s">
        <v>154</v>
      </c>
      <c r="K38" s="255" t="s">
        <v>154</v>
      </c>
      <c r="L38" s="273" t="s">
        <v>154</v>
      </c>
      <c r="M38" s="273" t="s">
        <v>154</v>
      </c>
      <c r="N38" s="251" t="s">
        <v>154</v>
      </c>
      <c r="O38" s="155" t="s">
        <v>154</v>
      </c>
      <c r="P38" s="155">
        <v>8</v>
      </c>
      <c r="Q38" s="155">
        <v>6</v>
      </c>
    </row>
    <row r="39" spans="2:17" x14ac:dyDescent="0.2">
      <c r="B39" s="162" t="s">
        <v>31</v>
      </c>
      <c r="C39" s="259">
        <v>56</v>
      </c>
      <c r="D39" s="262">
        <v>52</v>
      </c>
      <c r="E39" s="262">
        <v>44</v>
      </c>
      <c r="F39" s="254">
        <v>50</v>
      </c>
      <c r="G39" s="112">
        <v>54</v>
      </c>
      <c r="H39" s="143">
        <v>48</v>
      </c>
      <c r="I39" s="158">
        <v>46</v>
      </c>
      <c r="J39" s="158">
        <v>45</v>
      </c>
      <c r="K39" s="225">
        <v>46</v>
      </c>
      <c r="L39" s="273">
        <v>55</v>
      </c>
      <c r="M39" s="273">
        <v>69</v>
      </c>
      <c r="N39" s="251">
        <v>69</v>
      </c>
      <c r="O39" s="251">
        <v>77</v>
      </c>
      <c r="P39" s="251">
        <v>84</v>
      </c>
      <c r="Q39" s="251">
        <v>82</v>
      </c>
    </row>
    <row r="40" spans="2:17" x14ac:dyDescent="0.2">
      <c r="B40" s="28" t="s">
        <v>42</v>
      </c>
      <c r="C40" s="243" t="s">
        <v>154</v>
      </c>
      <c r="D40" s="244" t="s">
        <v>154</v>
      </c>
      <c r="E40" s="244">
        <v>25</v>
      </c>
      <c r="F40" s="245" t="s">
        <v>154</v>
      </c>
      <c r="G40" s="246" t="s">
        <v>154</v>
      </c>
      <c r="H40" s="247" t="s">
        <v>154</v>
      </c>
      <c r="I40" s="251" t="s">
        <v>154</v>
      </c>
      <c r="J40" s="251" t="s">
        <v>154</v>
      </c>
      <c r="K40" s="244" t="s">
        <v>154</v>
      </c>
      <c r="L40" s="273" t="s">
        <v>154</v>
      </c>
      <c r="M40" s="273" t="s">
        <v>154</v>
      </c>
      <c r="N40" s="273" t="s">
        <v>154</v>
      </c>
      <c r="O40" s="251" t="s">
        <v>154</v>
      </c>
      <c r="P40" s="251">
        <v>55</v>
      </c>
      <c r="Q40" s="251">
        <v>44</v>
      </c>
    </row>
    <row r="41" spans="2:17" x14ac:dyDescent="0.2">
      <c r="B41" s="68" t="s">
        <v>29</v>
      </c>
      <c r="C41" s="312">
        <v>224</v>
      </c>
      <c r="D41" s="308">
        <v>235</v>
      </c>
      <c r="E41" s="308">
        <v>215</v>
      </c>
      <c r="F41" s="348">
        <v>219</v>
      </c>
      <c r="G41" s="349">
        <v>191</v>
      </c>
      <c r="H41" s="346">
        <v>196</v>
      </c>
      <c r="I41" s="302">
        <v>190</v>
      </c>
      <c r="J41" s="302">
        <v>214</v>
      </c>
      <c r="K41" s="295">
        <v>197</v>
      </c>
      <c r="L41" s="275"/>
      <c r="M41" s="275"/>
      <c r="N41" s="275"/>
      <c r="O41" s="275"/>
      <c r="P41" s="275"/>
      <c r="Q41" s="275"/>
    </row>
    <row r="42" spans="2:17" x14ac:dyDescent="0.2">
      <c r="B42" s="69" t="s">
        <v>5</v>
      </c>
      <c r="C42" s="303"/>
      <c r="D42" s="304"/>
      <c r="E42" s="304"/>
      <c r="F42" s="305"/>
      <c r="G42" s="298"/>
      <c r="H42" s="300"/>
      <c r="I42" s="301"/>
      <c r="J42" s="301"/>
      <c r="K42" s="296"/>
      <c r="L42" s="275">
        <v>200</v>
      </c>
      <c r="M42" s="275">
        <v>201</v>
      </c>
      <c r="N42" s="155">
        <v>210</v>
      </c>
      <c r="O42" s="155">
        <v>214</v>
      </c>
      <c r="P42" s="155">
        <v>213</v>
      </c>
      <c r="Q42" s="155">
        <v>194</v>
      </c>
    </row>
    <row r="43" spans="2:17" x14ac:dyDescent="0.2">
      <c r="B43" s="69" t="s">
        <v>6</v>
      </c>
      <c r="C43" s="243">
        <v>184</v>
      </c>
      <c r="D43" s="244">
        <v>198</v>
      </c>
      <c r="E43" s="244">
        <v>194</v>
      </c>
      <c r="F43" s="245">
        <v>195</v>
      </c>
      <c r="G43" s="246">
        <v>201</v>
      </c>
      <c r="H43" s="247">
        <v>215</v>
      </c>
      <c r="I43" s="253">
        <v>209</v>
      </c>
      <c r="J43" s="253">
        <v>225</v>
      </c>
      <c r="K43" s="255">
        <v>240</v>
      </c>
      <c r="L43" s="273">
        <v>234</v>
      </c>
      <c r="M43" s="273">
        <v>227</v>
      </c>
      <c r="N43" s="251">
        <v>242</v>
      </c>
      <c r="O43" s="273">
        <v>264</v>
      </c>
      <c r="P43" s="273">
        <v>298</v>
      </c>
      <c r="Q43" s="273">
        <v>257</v>
      </c>
    </row>
    <row r="44" spans="2:17" x14ac:dyDescent="0.2">
      <c r="B44" s="69" t="s">
        <v>7</v>
      </c>
      <c r="C44" s="243">
        <v>372</v>
      </c>
      <c r="D44" s="244">
        <v>373</v>
      </c>
      <c r="E44" s="244">
        <v>350</v>
      </c>
      <c r="F44" s="245">
        <v>340</v>
      </c>
      <c r="G44" s="246">
        <v>348</v>
      </c>
      <c r="H44" s="247">
        <v>345</v>
      </c>
      <c r="I44" s="253">
        <v>317</v>
      </c>
      <c r="J44" s="253">
        <v>324</v>
      </c>
      <c r="K44" s="255">
        <v>338</v>
      </c>
      <c r="L44" s="273">
        <v>362</v>
      </c>
      <c r="M44" s="273">
        <v>353</v>
      </c>
      <c r="N44" s="251">
        <v>380</v>
      </c>
      <c r="O44" s="275">
        <v>376</v>
      </c>
      <c r="P44" s="275">
        <v>387</v>
      </c>
      <c r="Q44" s="275">
        <v>367</v>
      </c>
    </row>
    <row r="45" spans="2:17" x14ac:dyDescent="0.2">
      <c r="B45" s="69" t="s">
        <v>8</v>
      </c>
      <c r="C45" s="243">
        <v>257</v>
      </c>
      <c r="D45" s="244">
        <v>265</v>
      </c>
      <c r="E45" s="244">
        <v>244</v>
      </c>
      <c r="F45" s="245">
        <v>245</v>
      </c>
      <c r="G45" s="246">
        <v>250</v>
      </c>
      <c r="H45" s="247">
        <v>244</v>
      </c>
      <c r="I45" s="253">
        <v>245</v>
      </c>
      <c r="J45" s="253">
        <v>236</v>
      </c>
      <c r="K45" s="255">
        <v>246</v>
      </c>
      <c r="L45" s="273">
        <v>265</v>
      </c>
      <c r="M45" s="273">
        <v>273</v>
      </c>
      <c r="N45" s="251">
        <v>278</v>
      </c>
      <c r="O45" s="251">
        <v>299</v>
      </c>
      <c r="P45" s="251">
        <v>299</v>
      </c>
      <c r="Q45" s="251">
        <v>300</v>
      </c>
    </row>
    <row r="46" spans="2:17" x14ac:dyDescent="0.2">
      <c r="B46" s="71" t="s">
        <v>30</v>
      </c>
      <c r="C46" s="303">
        <v>458</v>
      </c>
      <c r="D46" s="304">
        <v>484</v>
      </c>
      <c r="E46" s="304">
        <v>455</v>
      </c>
      <c r="F46" s="305">
        <v>448</v>
      </c>
      <c r="G46" s="298">
        <v>469</v>
      </c>
      <c r="H46" s="300">
        <v>474</v>
      </c>
      <c r="I46" s="301">
        <v>451</v>
      </c>
      <c r="J46" s="301">
        <v>483</v>
      </c>
      <c r="K46" s="296">
        <v>510</v>
      </c>
      <c r="L46" s="275"/>
      <c r="M46" s="275"/>
      <c r="N46" s="275"/>
      <c r="O46" s="275"/>
      <c r="P46" s="275"/>
      <c r="Q46" s="275"/>
    </row>
    <row r="47" spans="2:17" x14ac:dyDescent="0.2">
      <c r="B47" s="69" t="s">
        <v>24</v>
      </c>
      <c r="C47" s="303"/>
      <c r="D47" s="304"/>
      <c r="E47" s="304"/>
      <c r="F47" s="305"/>
      <c r="G47" s="298"/>
      <c r="H47" s="300"/>
      <c r="I47" s="301"/>
      <c r="J47" s="301"/>
      <c r="K47" s="296"/>
      <c r="L47" s="275">
        <v>507</v>
      </c>
      <c r="M47" s="275">
        <v>488</v>
      </c>
      <c r="N47" s="155">
        <v>497</v>
      </c>
      <c r="O47" s="155">
        <v>537</v>
      </c>
      <c r="P47" s="155">
        <v>531</v>
      </c>
      <c r="Q47" s="155">
        <v>450</v>
      </c>
    </row>
    <row r="48" spans="2:17" x14ac:dyDescent="0.2">
      <c r="B48" s="69" t="s">
        <v>9</v>
      </c>
      <c r="C48" s="243">
        <v>579</v>
      </c>
      <c r="D48" s="244">
        <v>587</v>
      </c>
      <c r="E48" s="244">
        <v>548</v>
      </c>
      <c r="F48" s="245">
        <v>551</v>
      </c>
      <c r="G48" s="246">
        <v>521</v>
      </c>
      <c r="H48" s="247">
        <v>526</v>
      </c>
      <c r="I48" s="253">
        <v>510</v>
      </c>
      <c r="J48" s="253">
        <v>516</v>
      </c>
      <c r="K48" s="255">
        <v>511</v>
      </c>
      <c r="L48" s="273">
        <v>554</v>
      </c>
      <c r="M48" s="273">
        <v>566</v>
      </c>
      <c r="N48" s="251">
        <v>613</v>
      </c>
      <c r="O48" s="251">
        <v>616</v>
      </c>
      <c r="P48" s="251">
        <v>666</v>
      </c>
      <c r="Q48" s="251">
        <v>668</v>
      </c>
    </row>
    <row r="49" spans="2:17" x14ac:dyDescent="0.2">
      <c r="B49" s="71" t="s">
        <v>122</v>
      </c>
      <c r="C49" s="303">
        <v>167</v>
      </c>
      <c r="D49" s="304">
        <v>165</v>
      </c>
      <c r="E49" s="304">
        <v>135</v>
      </c>
      <c r="F49" s="305">
        <v>146</v>
      </c>
      <c r="G49" s="298">
        <v>150</v>
      </c>
      <c r="H49" s="300">
        <v>149</v>
      </c>
      <c r="I49" s="301">
        <v>154</v>
      </c>
      <c r="J49" s="301">
        <v>157</v>
      </c>
      <c r="K49" s="296">
        <v>168</v>
      </c>
      <c r="L49" s="275"/>
      <c r="M49" s="275"/>
      <c r="N49" s="275"/>
      <c r="O49" s="275"/>
      <c r="P49" s="275"/>
      <c r="Q49" s="275"/>
    </row>
    <row r="50" spans="2:17" x14ac:dyDescent="0.2">
      <c r="B50" s="69" t="s">
        <v>44</v>
      </c>
      <c r="C50" s="303"/>
      <c r="D50" s="304"/>
      <c r="E50" s="304"/>
      <c r="F50" s="305"/>
      <c r="G50" s="298"/>
      <c r="H50" s="300"/>
      <c r="I50" s="301"/>
      <c r="J50" s="301"/>
      <c r="K50" s="296"/>
      <c r="L50" s="275">
        <v>180</v>
      </c>
      <c r="M50" s="275">
        <v>175</v>
      </c>
      <c r="N50" s="155">
        <v>189</v>
      </c>
      <c r="O50" s="155">
        <v>199</v>
      </c>
      <c r="P50" s="155">
        <v>214</v>
      </c>
      <c r="Q50" s="155">
        <v>195</v>
      </c>
    </row>
    <row r="51" spans="2:17" x14ac:dyDescent="0.2">
      <c r="B51" s="69" t="s">
        <v>45</v>
      </c>
      <c r="C51" s="243">
        <v>90</v>
      </c>
      <c r="D51" s="244">
        <v>87</v>
      </c>
      <c r="E51" s="244">
        <v>82</v>
      </c>
      <c r="F51" s="245">
        <v>74</v>
      </c>
      <c r="G51" s="246">
        <v>79</v>
      </c>
      <c r="H51" s="247">
        <v>75</v>
      </c>
      <c r="I51" s="253">
        <v>79</v>
      </c>
      <c r="J51" s="253">
        <v>76</v>
      </c>
      <c r="K51" s="255">
        <v>81</v>
      </c>
      <c r="L51" s="273">
        <v>81</v>
      </c>
      <c r="M51" s="273">
        <v>86</v>
      </c>
      <c r="N51" s="251">
        <v>90</v>
      </c>
      <c r="O51" s="251">
        <v>94</v>
      </c>
      <c r="P51" s="251">
        <v>84</v>
      </c>
      <c r="Q51" s="251">
        <v>87</v>
      </c>
    </row>
    <row r="52" spans="2:17" x14ac:dyDescent="0.2">
      <c r="B52" s="162" t="s">
        <v>32</v>
      </c>
      <c r="C52" s="259">
        <v>36</v>
      </c>
      <c r="D52" s="262">
        <v>35</v>
      </c>
      <c r="E52" s="262">
        <v>26</v>
      </c>
      <c r="F52" s="254">
        <v>30</v>
      </c>
      <c r="G52" s="112">
        <v>35</v>
      </c>
      <c r="H52" s="143">
        <v>32</v>
      </c>
      <c r="I52" s="253">
        <v>25</v>
      </c>
      <c r="J52" s="253">
        <v>31</v>
      </c>
      <c r="K52" s="255">
        <v>27</v>
      </c>
      <c r="L52" s="273">
        <v>37</v>
      </c>
      <c r="M52" s="273">
        <v>36</v>
      </c>
      <c r="N52" s="251">
        <v>39</v>
      </c>
      <c r="O52" s="251">
        <v>33</v>
      </c>
      <c r="P52" s="251">
        <v>41</v>
      </c>
      <c r="Q52" s="251">
        <v>38</v>
      </c>
    </row>
    <row r="53" spans="2:17" x14ac:dyDescent="0.2">
      <c r="B53" s="28" t="s">
        <v>33</v>
      </c>
      <c r="C53" s="243" t="s">
        <v>154</v>
      </c>
      <c r="D53" s="244" t="s">
        <v>154</v>
      </c>
      <c r="E53" s="244">
        <v>11</v>
      </c>
      <c r="F53" s="245" t="s">
        <v>154</v>
      </c>
      <c r="G53" s="246" t="s">
        <v>154</v>
      </c>
      <c r="H53" s="247" t="s">
        <v>154</v>
      </c>
      <c r="I53" s="157">
        <v>15</v>
      </c>
      <c r="J53" s="157" t="s">
        <v>154</v>
      </c>
      <c r="K53" s="221" t="s">
        <v>154</v>
      </c>
      <c r="L53" s="273" t="s">
        <v>154</v>
      </c>
      <c r="M53" s="273" t="s">
        <v>154</v>
      </c>
      <c r="N53" s="251" t="s">
        <v>154</v>
      </c>
      <c r="O53" s="251" t="s">
        <v>154</v>
      </c>
      <c r="P53" s="251" t="s">
        <v>154</v>
      </c>
      <c r="Q53" s="251" t="s">
        <v>154</v>
      </c>
    </row>
    <row r="54" spans="2:17" x14ac:dyDescent="0.2">
      <c r="B54" s="163" t="s">
        <v>34</v>
      </c>
      <c r="C54" s="243" t="s">
        <v>154</v>
      </c>
      <c r="D54" s="244" t="s">
        <v>154</v>
      </c>
      <c r="E54" s="244">
        <v>6</v>
      </c>
      <c r="F54" s="245" t="s">
        <v>154</v>
      </c>
      <c r="G54" s="246" t="s">
        <v>154</v>
      </c>
      <c r="H54" s="247" t="s">
        <v>154</v>
      </c>
      <c r="I54" s="253">
        <v>6</v>
      </c>
      <c r="J54" s="253" t="s">
        <v>154</v>
      </c>
      <c r="K54" s="255" t="s">
        <v>154</v>
      </c>
      <c r="L54" s="273" t="s">
        <v>154</v>
      </c>
      <c r="M54" s="273" t="s">
        <v>154</v>
      </c>
      <c r="N54" s="273" t="s">
        <v>154</v>
      </c>
      <c r="O54" s="273" t="s">
        <v>154</v>
      </c>
      <c r="P54" s="273" t="s">
        <v>154</v>
      </c>
      <c r="Q54" s="273" t="s">
        <v>154</v>
      </c>
    </row>
    <row r="55" spans="2:17" x14ac:dyDescent="0.2">
      <c r="B55" s="69" t="s">
        <v>46</v>
      </c>
      <c r="C55" s="259">
        <v>91</v>
      </c>
      <c r="D55" s="262">
        <v>95</v>
      </c>
      <c r="E55" s="262">
        <v>83</v>
      </c>
      <c r="F55" s="245">
        <v>83</v>
      </c>
      <c r="G55" s="246">
        <v>88</v>
      </c>
      <c r="H55" s="247">
        <v>82</v>
      </c>
      <c r="I55" s="253">
        <v>74</v>
      </c>
      <c r="J55" s="253">
        <v>72</v>
      </c>
      <c r="K55" s="255">
        <v>76</v>
      </c>
      <c r="L55" s="273">
        <v>78</v>
      </c>
      <c r="M55" s="273">
        <v>71</v>
      </c>
      <c r="N55" s="251">
        <v>73</v>
      </c>
      <c r="O55" s="251">
        <v>100</v>
      </c>
      <c r="P55" s="251">
        <v>103</v>
      </c>
      <c r="Q55" s="251">
        <v>84</v>
      </c>
    </row>
    <row r="56" spans="2:17" x14ac:dyDescent="0.2">
      <c r="B56" s="72" t="s">
        <v>82</v>
      </c>
      <c r="C56" s="63">
        <v>1037</v>
      </c>
      <c r="D56" s="63">
        <v>1071</v>
      </c>
      <c r="E56" s="63">
        <v>1003</v>
      </c>
      <c r="F56" s="63">
        <v>999</v>
      </c>
      <c r="G56" s="64">
        <v>990</v>
      </c>
      <c r="H56" s="42">
        <v>1000</v>
      </c>
      <c r="I56" s="73">
        <v>961</v>
      </c>
      <c r="J56" s="73">
        <v>999</v>
      </c>
      <c r="K56" s="209">
        <v>1021</v>
      </c>
      <c r="L56" s="278">
        <v>1061</v>
      </c>
      <c r="M56" s="278">
        <v>1054</v>
      </c>
      <c r="N56" s="31">
        <v>1110</v>
      </c>
      <c r="O56" s="31">
        <v>1153</v>
      </c>
      <c r="P56" s="31">
        <v>1197</v>
      </c>
      <c r="Q56" s="31">
        <v>1118</v>
      </c>
    </row>
    <row r="58" spans="2:17" ht="15" x14ac:dyDescent="0.2">
      <c r="B58" s="34" t="s">
        <v>115</v>
      </c>
    </row>
    <row r="60" spans="2:17" x14ac:dyDescent="0.2">
      <c r="B60" s="231" t="s">
        <v>146</v>
      </c>
      <c r="C60" s="49">
        <v>41518</v>
      </c>
      <c r="D60" s="49">
        <v>41609</v>
      </c>
      <c r="E60" s="49">
        <v>41699</v>
      </c>
      <c r="F60" s="49">
        <v>41791</v>
      </c>
      <c r="G60" s="50">
        <v>41883</v>
      </c>
      <c r="H60" s="185" t="s">
        <v>119</v>
      </c>
      <c r="I60" s="50">
        <v>42064</v>
      </c>
      <c r="J60" s="50" t="s">
        <v>123</v>
      </c>
      <c r="K60" s="50" t="s">
        <v>128</v>
      </c>
      <c r="L60" s="201" t="s">
        <v>135</v>
      </c>
      <c r="M60" s="229" t="s">
        <v>140</v>
      </c>
      <c r="N60" s="230" t="s">
        <v>143</v>
      </c>
      <c r="O60" s="235" t="s">
        <v>149</v>
      </c>
      <c r="P60" s="241" t="s">
        <v>151</v>
      </c>
      <c r="Q60" s="242" t="s">
        <v>153</v>
      </c>
    </row>
    <row r="61" spans="2:17" x14ac:dyDescent="0.2">
      <c r="B61" s="51" t="s">
        <v>2</v>
      </c>
      <c r="C61" s="312">
        <v>44</v>
      </c>
      <c r="D61" s="308">
        <v>44</v>
      </c>
      <c r="E61" s="308">
        <v>43</v>
      </c>
      <c r="F61" s="311">
        <v>37</v>
      </c>
      <c r="G61" s="297">
        <v>35</v>
      </c>
      <c r="H61" s="313">
        <v>36</v>
      </c>
      <c r="I61" s="297">
        <v>32</v>
      </c>
      <c r="J61" s="297">
        <v>36</v>
      </c>
      <c r="K61" s="293">
        <v>37</v>
      </c>
      <c r="L61" s="274"/>
      <c r="M61" s="274"/>
      <c r="N61" s="274"/>
      <c r="O61" s="274"/>
      <c r="P61" s="274"/>
      <c r="Q61" s="274"/>
    </row>
    <row r="62" spans="2:17" x14ac:dyDescent="0.2">
      <c r="B62" s="52" t="s">
        <v>3</v>
      </c>
      <c r="C62" s="303"/>
      <c r="D62" s="304"/>
      <c r="E62" s="304"/>
      <c r="F62" s="305"/>
      <c r="G62" s="298"/>
      <c r="H62" s="313"/>
      <c r="I62" s="298"/>
      <c r="J62" s="298"/>
      <c r="K62" s="294"/>
      <c r="L62" s="275">
        <v>48</v>
      </c>
      <c r="M62" s="275">
        <v>47</v>
      </c>
      <c r="N62" s="155">
        <v>41</v>
      </c>
      <c r="O62" s="155">
        <v>47</v>
      </c>
      <c r="P62" s="155">
        <v>43</v>
      </c>
      <c r="Q62" s="155">
        <v>38</v>
      </c>
    </row>
    <row r="63" spans="2:17" x14ac:dyDescent="0.2">
      <c r="B63" s="52" t="s">
        <v>4</v>
      </c>
      <c r="C63" s="243">
        <v>443</v>
      </c>
      <c r="D63" s="244">
        <v>435</v>
      </c>
      <c r="E63" s="244">
        <v>422</v>
      </c>
      <c r="F63" s="245">
        <v>410</v>
      </c>
      <c r="G63" s="246">
        <v>416</v>
      </c>
      <c r="H63" s="251">
        <v>409</v>
      </c>
      <c r="I63" s="246">
        <v>399</v>
      </c>
      <c r="J63" s="246">
        <v>397</v>
      </c>
      <c r="K63" s="257">
        <v>393</v>
      </c>
      <c r="L63" s="273">
        <v>395</v>
      </c>
      <c r="M63" s="273">
        <v>388</v>
      </c>
      <c r="N63" s="251">
        <v>407</v>
      </c>
      <c r="O63" s="251">
        <v>415</v>
      </c>
      <c r="P63" s="251">
        <v>391</v>
      </c>
      <c r="Q63" s="251">
        <v>381</v>
      </c>
    </row>
    <row r="64" spans="2:17" x14ac:dyDescent="0.2">
      <c r="B64" s="56" t="s">
        <v>28</v>
      </c>
      <c r="C64" s="303">
        <v>357</v>
      </c>
      <c r="D64" s="304">
        <v>355</v>
      </c>
      <c r="E64" s="304">
        <v>346</v>
      </c>
      <c r="F64" s="305">
        <v>322</v>
      </c>
      <c r="G64" s="298">
        <v>326</v>
      </c>
      <c r="H64" s="313">
        <v>324</v>
      </c>
      <c r="I64" s="298">
        <v>309</v>
      </c>
      <c r="J64" s="298">
        <v>312</v>
      </c>
      <c r="K64" s="294">
        <v>309</v>
      </c>
      <c r="L64" s="275"/>
      <c r="M64" s="275"/>
      <c r="N64" s="275"/>
      <c r="O64" s="275"/>
      <c r="P64" s="275"/>
      <c r="Q64" s="275"/>
    </row>
    <row r="65" spans="2:17" x14ac:dyDescent="0.2">
      <c r="B65" s="52" t="s">
        <v>12</v>
      </c>
      <c r="C65" s="303"/>
      <c r="D65" s="304"/>
      <c r="E65" s="304"/>
      <c r="F65" s="305"/>
      <c r="G65" s="298"/>
      <c r="H65" s="313"/>
      <c r="I65" s="298"/>
      <c r="J65" s="298"/>
      <c r="K65" s="294"/>
      <c r="L65" s="275">
        <v>327</v>
      </c>
      <c r="M65" s="275">
        <v>304</v>
      </c>
      <c r="N65" s="155">
        <v>310</v>
      </c>
      <c r="O65" s="275">
        <v>325</v>
      </c>
      <c r="P65" s="275">
        <v>300</v>
      </c>
      <c r="Q65" s="275">
        <v>295</v>
      </c>
    </row>
    <row r="66" spans="2:17" x14ac:dyDescent="0.2">
      <c r="B66" s="52" t="s">
        <v>125</v>
      </c>
      <c r="C66" s="259">
        <v>100</v>
      </c>
      <c r="D66" s="262">
        <v>94</v>
      </c>
      <c r="E66" s="262">
        <v>92</v>
      </c>
      <c r="F66" s="254">
        <v>100</v>
      </c>
      <c r="G66" s="112">
        <v>98</v>
      </c>
      <c r="H66" s="251">
        <v>93</v>
      </c>
      <c r="I66" s="97">
        <v>93</v>
      </c>
      <c r="J66" s="97">
        <v>85</v>
      </c>
      <c r="K66" s="226">
        <v>87</v>
      </c>
      <c r="L66" s="273">
        <v>86</v>
      </c>
      <c r="M66" s="273">
        <v>87</v>
      </c>
      <c r="N66" s="251">
        <v>95</v>
      </c>
      <c r="O66" s="251">
        <v>89</v>
      </c>
      <c r="P66" s="251">
        <v>89</v>
      </c>
      <c r="Q66" s="251">
        <v>83</v>
      </c>
    </row>
    <row r="67" spans="2:17" x14ac:dyDescent="0.2">
      <c r="B67" s="52" t="s">
        <v>132</v>
      </c>
      <c r="C67" s="251" t="s">
        <v>154</v>
      </c>
      <c r="D67" s="251" t="s">
        <v>154</v>
      </c>
      <c r="E67" s="251" t="s">
        <v>154</v>
      </c>
      <c r="F67" s="251" t="s">
        <v>154</v>
      </c>
      <c r="G67" s="251" t="s">
        <v>154</v>
      </c>
      <c r="H67" s="251" t="s">
        <v>154</v>
      </c>
      <c r="I67" s="251">
        <v>0</v>
      </c>
      <c r="J67" s="251">
        <v>0</v>
      </c>
      <c r="K67" s="244">
        <v>0</v>
      </c>
      <c r="L67" s="273">
        <v>0</v>
      </c>
      <c r="M67" s="273" t="s">
        <v>154</v>
      </c>
      <c r="N67" s="251" t="s">
        <v>154</v>
      </c>
      <c r="O67" s="251" t="s">
        <v>154</v>
      </c>
      <c r="P67" s="251" t="s">
        <v>154</v>
      </c>
      <c r="Q67" s="251" t="s">
        <v>154</v>
      </c>
    </row>
    <row r="68" spans="2:17" x14ac:dyDescent="0.2">
      <c r="B68" s="52" t="s">
        <v>31</v>
      </c>
      <c r="C68" s="260">
        <v>19</v>
      </c>
      <c r="D68" s="111">
        <v>17</v>
      </c>
      <c r="E68" s="111">
        <v>16</v>
      </c>
      <c r="F68" s="155">
        <v>15</v>
      </c>
      <c r="G68" s="161">
        <v>14</v>
      </c>
      <c r="H68" s="147">
        <v>15</v>
      </c>
      <c r="I68" s="248">
        <v>19</v>
      </c>
      <c r="J68" s="248">
        <v>25</v>
      </c>
      <c r="K68" s="256">
        <v>22</v>
      </c>
      <c r="L68" s="273">
        <v>19</v>
      </c>
      <c r="M68" s="273">
        <v>30</v>
      </c>
      <c r="N68" s="251">
        <v>29</v>
      </c>
      <c r="O68" s="251">
        <v>31</v>
      </c>
      <c r="P68" s="251">
        <v>29</v>
      </c>
      <c r="Q68" s="251">
        <v>26</v>
      </c>
    </row>
    <row r="69" spans="2:17" x14ac:dyDescent="0.2">
      <c r="B69" s="52" t="s">
        <v>42</v>
      </c>
      <c r="C69" s="251" t="s">
        <v>154</v>
      </c>
      <c r="D69" s="251" t="s">
        <v>154</v>
      </c>
      <c r="E69" s="251" t="s">
        <v>154</v>
      </c>
      <c r="F69" s="251" t="s">
        <v>154</v>
      </c>
      <c r="G69" s="251" t="s">
        <v>154</v>
      </c>
      <c r="H69" s="251" t="s">
        <v>154</v>
      </c>
      <c r="I69" s="96">
        <v>10</v>
      </c>
      <c r="J69" s="96">
        <v>11</v>
      </c>
      <c r="K69" s="259">
        <v>12</v>
      </c>
      <c r="L69" s="273">
        <v>11</v>
      </c>
      <c r="M69" s="273" t="s">
        <v>154</v>
      </c>
      <c r="N69" s="273" t="s">
        <v>154</v>
      </c>
      <c r="O69" s="251" t="s">
        <v>154</v>
      </c>
      <c r="P69" s="251" t="s">
        <v>154</v>
      </c>
      <c r="Q69" s="251" t="s">
        <v>154</v>
      </c>
    </row>
    <row r="70" spans="2:17" x14ac:dyDescent="0.2">
      <c r="B70" s="153" t="s">
        <v>29</v>
      </c>
      <c r="C70" s="147"/>
      <c r="D70" s="147"/>
      <c r="E70" s="147"/>
      <c r="F70" s="147"/>
      <c r="G70" s="147"/>
      <c r="H70" s="147"/>
      <c r="I70" s="147"/>
      <c r="J70" s="147"/>
      <c r="K70" s="262"/>
      <c r="L70" s="275"/>
      <c r="M70" s="275"/>
      <c r="N70" s="275"/>
      <c r="O70" s="275"/>
      <c r="P70" s="275"/>
      <c r="Q70" s="275"/>
    </row>
    <row r="71" spans="2:17" x14ac:dyDescent="0.2">
      <c r="B71" s="154" t="s">
        <v>5</v>
      </c>
      <c r="C71" s="155" t="s">
        <v>154</v>
      </c>
      <c r="D71" s="267" t="s">
        <v>154</v>
      </c>
      <c r="E71" s="267" t="s">
        <v>154</v>
      </c>
      <c r="F71" s="267" t="s">
        <v>154</v>
      </c>
      <c r="G71" s="267" t="s">
        <v>154</v>
      </c>
      <c r="H71" s="267" t="s">
        <v>154</v>
      </c>
      <c r="I71" s="267" t="s">
        <v>154</v>
      </c>
      <c r="J71" s="267" t="s">
        <v>154</v>
      </c>
      <c r="K71" s="252" t="s">
        <v>154</v>
      </c>
      <c r="L71" s="275" t="s">
        <v>154</v>
      </c>
      <c r="M71" s="275" t="s">
        <v>154</v>
      </c>
      <c r="N71" s="155" t="s">
        <v>154</v>
      </c>
      <c r="O71" s="155" t="s">
        <v>154</v>
      </c>
      <c r="P71" s="155" t="s">
        <v>154</v>
      </c>
      <c r="Q71" s="155" t="s">
        <v>154</v>
      </c>
    </row>
    <row r="72" spans="2:17" x14ac:dyDescent="0.2">
      <c r="B72" s="154" t="s">
        <v>6</v>
      </c>
      <c r="C72" s="251">
        <v>252</v>
      </c>
      <c r="D72" s="243">
        <v>255</v>
      </c>
      <c r="E72" s="244">
        <v>258</v>
      </c>
      <c r="F72" s="250">
        <v>232</v>
      </c>
      <c r="G72" s="248">
        <v>223</v>
      </c>
      <c r="H72" s="251">
        <v>217</v>
      </c>
      <c r="I72" s="248">
        <v>204</v>
      </c>
      <c r="J72" s="248">
        <v>205</v>
      </c>
      <c r="K72" s="256">
        <v>213</v>
      </c>
      <c r="L72" s="273">
        <v>225</v>
      </c>
      <c r="M72" s="273">
        <v>222</v>
      </c>
      <c r="N72" s="251">
        <v>229</v>
      </c>
      <c r="O72" s="273">
        <v>249</v>
      </c>
      <c r="P72" s="273">
        <v>238</v>
      </c>
      <c r="Q72" s="273">
        <v>235</v>
      </c>
    </row>
    <row r="73" spans="2:17" x14ac:dyDescent="0.2">
      <c r="B73" s="52" t="s">
        <v>7</v>
      </c>
      <c r="C73" s="259">
        <v>121</v>
      </c>
      <c r="D73" s="262">
        <v>123</v>
      </c>
      <c r="E73" s="262">
        <v>119</v>
      </c>
      <c r="F73" s="254">
        <v>120</v>
      </c>
      <c r="G73" s="112">
        <v>122</v>
      </c>
      <c r="H73" s="251">
        <v>121</v>
      </c>
      <c r="I73" s="246">
        <v>115</v>
      </c>
      <c r="J73" s="246">
        <v>106</v>
      </c>
      <c r="K73" s="257">
        <v>106</v>
      </c>
      <c r="L73" s="273">
        <v>107</v>
      </c>
      <c r="M73" s="273">
        <v>110</v>
      </c>
      <c r="N73" s="251">
        <v>112</v>
      </c>
      <c r="O73" s="155">
        <v>115</v>
      </c>
      <c r="P73" s="155">
        <v>110</v>
      </c>
      <c r="Q73" s="155">
        <v>112</v>
      </c>
    </row>
    <row r="74" spans="2:17" x14ac:dyDescent="0.2">
      <c r="B74" s="52" t="s">
        <v>8</v>
      </c>
      <c r="C74" s="251" t="s">
        <v>154</v>
      </c>
      <c r="D74" s="251" t="s">
        <v>154</v>
      </c>
      <c r="E74" s="251" t="s">
        <v>154</v>
      </c>
      <c r="F74" s="251" t="s">
        <v>154</v>
      </c>
      <c r="G74" s="251" t="s">
        <v>154</v>
      </c>
      <c r="H74" s="251" t="s">
        <v>154</v>
      </c>
      <c r="I74" s="246" t="s">
        <v>154</v>
      </c>
      <c r="J74" s="246" t="s">
        <v>154</v>
      </c>
      <c r="K74" s="257" t="s">
        <v>154</v>
      </c>
      <c r="L74" s="273" t="s">
        <v>154</v>
      </c>
      <c r="M74" s="273" t="s">
        <v>154</v>
      </c>
      <c r="N74" s="273" t="s">
        <v>154</v>
      </c>
      <c r="O74" s="251" t="s">
        <v>154</v>
      </c>
      <c r="P74" s="251" t="s">
        <v>154</v>
      </c>
      <c r="Q74" s="251" t="s">
        <v>154</v>
      </c>
    </row>
    <row r="75" spans="2:17" x14ac:dyDescent="0.2">
      <c r="B75" s="56" t="s">
        <v>30</v>
      </c>
      <c r="C75" s="312">
        <v>122</v>
      </c>
      <c r="D75" s="308">
        <v>120</v>
      </c>
      <c r="E75" s="308">
        <v>112</v>
      </c>
      <c r="F75" s="348">
        <v>103</v>
      </c>
      <c r="G75" s="349">
        <v>109</v>
      </c>
      <c r="H75" s="313">
        <v>115</v>
      </c>
      <c r="I75" s="298">
        <v>117</v>
      </c>
      <c r="J75" s="298">
        <v>133</v>
      </c>
      <c r="K75" s="294">
        <v>130</v>
      </c>
      <c r="L75" s="275"/>
      <c r="M75" s="275"/>
      <c r="N75" s="275"/>
      <c r="O75" s="275"/>
      <c r="P75" s="275"/>
      <c r="Q75" s="275"/>
    </row>
    <row r="76" spans="2:17" x14ac:dyDescent="0.2">
      <c r="B76" s="52" t="s">
        <v>24</v>
      </c>
      <c r="C76" s="303"/>
      <c r="D76" s="304"/>
      <c r="E76" s="304"/>
      <c r="F76" s="305"/>
      <c r="G76" s="298"/>
      <c r="H76" s="313"/>
      <c r="I76" s="298"/>
      <c r="J76" s="298"/>
      <c r="K76" s="294"/>
      <c r="L76" s="275">
        <v>144</v>
      </c>
      <c r="M76" s="275">
        <v>134</v>
      </c>
      <c r="N76" s="155">
        <v>134</v>
      </c>
      <c r="O76" s="155">
        <v>133</v>
      </c>
      <c r="P76" s="155">
        <v>111</v>
      </c>
      <c r="Q76" s="155">
        <v>108</v>
      </c>
    </row>
    <row r="77" spans="2:17" x14ac:dyDescent="0.2">
      <c r="B77" s="52" t="s">
        <v>9</v>
      </c>
      <c r="C77" s="243">
        <v>365</v>
      </c>
      <c r="D77" s="244">
        <v>359</v>
      </c>
      <c r="E77" s="244">
        <v>353</v>
      </c>
      <c r="F77" s="245">
        <v>344</v>
      </c>
      <c r="G77" s="246">
        <v>342</v>
      </c>
      <c r="H77" s="251">
        <v>330</v>
      </c>
      <c r="I77" s="246">
        <v>314</v>
      </c>
      <c r="J77" s="246">
        <v>300</v>
      </c>
      <c r="K77" s="257">
        <v>300</v>
      </c>
      <c r="L77" s="273">
        <v>299</v>
      </c>
      <c r="M77" s="273">
        <v>301</v>
      </c>
      <c r="N77" s="251">
        <v>314</v>
      </c>
      <c r="O77" s="273">
        <v>329</v>
      </c>
      <c r="P77" s="273">
        <v>323</v>
      </c>
      <c r="Q77" s="273">
        <v>311</v>
      </c>
    </row>
    <row r="78" spans="2:17" x14ac:dyDescent="0.2">
      <c r="B78" s="56" t="s">
        <v>35</v>
      </c>
      <c r="C78" s="303">
        <v>254</v>
      </c>
      <c r="D78" s="304">
        <v>245</v>
      </c>
      <c r="E78" s="304">
        <v>234</v>
      </c>
      <c r="F78" s="305">
        <v>229</v>
      </c>
      <c r="G78" s="298">
        <v>238</v>
      </c>
      <c r="H78" s="313">
        <v>236</v>
      </c>
      <c r="I78" s="298">
        <v>222</v>
      </c>
      <c r="J78" s="298">
        <v>232</v>
      </c>
      <c r="K78" s="294">
        <v>228</v>
      </c>
      <c r="L78" s="275"/>
      <c r="M78" s="275"/>
      <c r="N78" s="155"/>
      <c r="O78" s="275"/>
      <c r="P78" s="275"/>
      <c r="Q78" s="275"/>
    </row>
    <row r="79" spans="2:17" x14ac:dyDescent="0.2">
      <c r="B79" s="52" t="s">
        <v>25</v>
      </c>
      <c r="C79" s="303"/>
      <c r="D79" s="304"/>
      <c r="E79" s="304"/>
      <c r="F79" s="305"/>
      <c r="G79" s="298"/>
      <c r="H79" s="313"/>
      <c r="I79" s="298"/>
      <c r="J79" s="298"/>
      <c r="K79" s="294"/>
      <c r="L79" s="275">
        <v>244</v>
      </c>
      <c r="M79" s="275">
        <v>233</v>
      </c>
      <c r="N79" s="155">
        <v>239</v>
      </c>
      <c r="O79" s="155">
        <v>224</v>
      </c>
      <c r="P79" s="155">
        <v>216</v>
      </c>
      <c r="Q79" s="155">
        <v>216</v>
      </c>
    </row>
    <row r="80" spans="2:17" x14ac:dyDescent="0.2">
      <c r="B80" s="57" t="s">
        <v>26</v>
      </c>
      <c r="C80" s="259">
        <v>233</v>
      </c>
      <c r="D80" s="262">
        <v>232</v>
      </c>
      <c r="E80" s="262">
        <v>230</v>
      </c>
      <c r="F80" s="113">
        <v>218</v>
      </c>
      <c r="G80" s="97">
        <v>213</v>
      </c>
      <c r="H80" s="251">
        <v>209</v>
      </c>
      <c r="I80" s="246">
        <v>208</v>
      </c>
      <c r="J80" s="246">
        <v>199</v>
      </c>
      <c r="K80" s="257">
        <v>202</v>
      </c>
      <c r="L80" s="273">
        <v>199</v>
      </c>
      <c r="M80" s="273">
        <v>202</v>
      </c>
      <c r="N80" s="251">
        <v>209</v>
      </c>
      <c r="O80" s="251">
        <v>237</v>
      </c>
      <c r="P80" s="251">
        <v>218</v>
      </c>
      <c r="Q80" s="251">
        <v>203</v>
      </c>
    </row>
    <row r="81" spans="2:17" x14ac:dyDescent="0.2">
      <c r="B81" s="98" t="s">
        <v>83</v>
      </c>
      <c r="C81" s="99">
        <v>487</v>
      </c>
      <c r="D81" s="63">
        <v>479</v>
      </c>
      <c r="E81" s="99">
        <v>465</v>
      </c>
      <c r="F81" s="99">
        <v>447</v>
      </c>
      <c r="G81" s="100">
        <v>451</v>
      </c>
      <c r="H81" s="31">
        <v>445</v>
      </c>
      <c r="I81" s="64">
        <v>431</v>
      </c>
      <c r="J81" s="64">
        <v>433</v>
      </c>
      <c r="K81" s="89">
        <v>430</v>
      </c>
      <c r="L81" s="277">
        <v>443</v>
      </c>
      <c r="M81" s="277">
        <v>435</v>
      </c>
      <c r="N81" s="31">
        <v>448</v>
      </c>
      <c r="O81" s="276">
        <v>462</v>
      </c>
      <c r="P81" s="276">
        <v>434</v>
      </c>
      <c r="Q81" s="276">
        <v>419</v>
      </c>
    </row>
    <row r="83" spans="2:17" ht="15" x14ac:dyDescent="0.2">
      <c r="B83" s="34" t="s">
        <v>116</v>
      </c>
    </row>
    <row r="85" spans="2:17" x14ac:dyDescent="0.2">
      <c r="B85" s="231" t="s">
        <v>146</v>
      </c>
      <c r="C85" s="90">
        <v>41518</v>
      </c>
      <c r="D85" s="49">
        <v>41609</v>
      </c>
      <c r="E85" s="49">
        <v>41699</v>
      </c>
      <c r="F85" s="49">
        <v>41791</v>
      </c>
      <c r="G85" s="50">
        <v>41883</v>
      </c>
      <c r="H85" s="66" t="s">
        <v>119</v>
      </c>
      <c r="I85" s="50">
        <v>42064</v>
      </c>
      <c r="J85" s="50" t="s">
        <v>123</v>
      </c>
      <c r="K85" s="50">
        <v>42248</v>
      </c>
      <c r="L85" s="66" t="s">
        <v>135</v>
      </c>
      <c r="M85" s="229" t="s">
        <v>140</v>
      </c>
      <c r="N85" s="230" t="s">
        <v>143</v>
      </c>
      <c r="O85" s="235" t="s">
        <v>149</v>
      </c>
      <c r="P85" s="241" t="s">
        <v>151</v>
      </c>
      <c r="Q85" s="242" t="s">
        <v>153</v>
      </c>
    </row>
    <row r="86" spans="2:17" x14ac:dyDescent="0.2">
      <c r="B86" s="92" t="s">
        <v>67</v>
      </c>
      <c r="C86" s="312">
        <v>794</v>
      </c>
      <c r="D86" s="308">
        <v>813</v>
      </c>
      <c r="E86" s="308">
        <v>825</v>
      </c>
      <c r="F86" s="311">
        <v>836</v>
      </c>
      <c r="G86" s="297">
        <v>845</v>
      </c>
      <c r="H86" s="299">
        <v>855</v>
      </c>
      <c r="I86" s="321">
        <v>862</v>
      </c>
      <c r="J86" s="321">
        <v>867</v>
      </c>
      <c r="K86" s="319">
        <v>873</v>
      </c>
      <c r="L86" s="205"/>
      <c r="M86" s="205"/>
      <c r="N86" s="205"/>
      <c r="O86" s="205"/>
      <c r="P86" s="205"/>
      <c r="Q86" s="205"/>
    </row>
    <row r="87" spans="2:17" x14ac:dyDescent="0.2">
      <c r="B87" s="93" t="s">
        <v>47</v>
      </c>
      <c r="C87" s="303"/>
      <c r="D87" s="304"/>
      <c r="E87" s="304"/>
      <c r="F87" s="305"/>
      <c r="G87" s="298"/>
      <c r="H87" s="300"/>
      <c r="I87" s="320"/>
      <c r="J87" s="320"/>
      <c r="K87" s="318"/>
      <c r="L87" s="207">
        <v>876</v>
      </c>
      <c r="M87" s="207">
        <v>879</v>
      </c>
      <c r="N87" s="206">
        <v>877</v>
      </c>
      <c r="O87" s="206">
        <v>880</v>
      </c>
      <c r="P87" s="206">
        <v>880</v>
      </c>
      <c r="Q87" s="206">
        <v>893</v>
      </c>
    </row>
    <row r="88" spans="2:17" x14ac:dyDescent="0.2">
      <c r="B88" s="93" t="s">
        <v>41</v>
      </c>
      <c r="C88" s="243">
        <v>25</v>
      </c>
      <c r="D88" s="244">
        <v>29</v>
      </c>
      <c r="E88" s="244">
        <v>25</v>
      </c>
      <c r="F88" s="245">
        <v>28</v>
      </c>
      <c r="G88" s="246">
        <v>30</v>
      </c>
      <c r="H88" s="247">
        <v>29</v>
      </c>
      <c r="I88" s="261">
        <v>28</v>
      </c>
      <c r="J88" s="261">
        <v>28</v>
      </c>
      <c r="K88" s="263">
        <v>28</v>
      </c>
      <c r="L88" s="16">
        <v>30</v>
      </c>
      <c r="M88" s="16">
        <v>28</v>
      </c>
      <c r="N88" s="204">
        <v>31</v>
      </c>
      <c r="O88" s="204">
        <v>30</v>
      </c>
      <c r="P88" s="204">
        <v>31</v>
      </c>
      <c r="Q88" s="204">
        <v>34</v>
      </c>
    </row>
    <row r="89" spans="2:17" x14ac:dyDescent="0.2">
      <c r="B89" s="95" t="s">
        <v>2</v>
      </c>
      <c r="C89" s="303">
        <v>454</v>
      </c>
      <c r="D89" s="304">
        <v>475</v>
      </c>
      <c r="E89" s="304">
        <v>476</v>
      </c>
      <c r="F89" s="305">
        <v>484</v>
      </c>
      <c r="G89" s="298">
        <v>492</v>
      </c>
      <c r="H89" s="300">
        <v>501</v>
      </c>
      <c r="I89" s="320">
        <v>508</v>
      </c>
      <c r="J89" s="320">
        <v>513</v>
      </c>
      <c r="K89" s="318">
        <v>507</v>
      </c>
      <c r="L89" s="207"/>
      <c r="M89" s="207"/>
      <c r="N89" s="207"/>
      <c r="O89" s="207"/>
      <c r="P89" s="207"/>
      <c r="Q89" s="207"/>
    </row>
    <row r="90" spans="2:17" x14ac:dyDescent="0.2">
      <c r="B90" s="93" t="s">
        <v>3</v>
      </c>
      <c r="C90" s="303"/>
      <c r="D90" s="304"/>
      <c r="E90" s="304"/>
      <c r="F90" s="305"/>
      <c r="G90" s="298"/>
      <c r="H90" s="300"/>
      <c r="I90" s="320"/>
      <c r="J90" s="320"/>
      <c r="K90" s="318"/>
      <c r="L90" s="207">
        <v>517</v>
      </c>
      <c r="M90" s="207">
        <v>514</v>
      </c>
      <c r="N90" s="206">
        <v>510</v>
      </c>
      <c r="O90" s="207">
        <v>513</v>
      </c>
      <c r="P90" s="207">
        <v>511</v>
      </c>
      <c r="Q90" s="207">
        <v>519</v>
      </c>
    </row>
    <row r="91" spans="2:17" x14ac:dyDescent="0.2">
      <c r="B91" s="93" t="s">
        <v>4</v>
      </c>
      <c r="C91" s="243">
        <v>365</v>
      </c>
      <c r="D91" s="244">
        <v>367</v>
      </c>
      <c r="E91" s="244">
        <v>374</v>
      </c>
      <c r="F91" s="245">
        <v>380</v>
      </c>
      <c r="G91" s="246">
        <v>383</v>
      </c>
      <c r="H91" s="247">
        <v>383</v>
      </c>
      <c r="I91" s="261">
        <v>382</v>
      </c>
      <c r="J91" s="261">
        <v>382</v>
      </c>
      <c r="K91" s="263">
        <v>394</v>
      </c>
      <c r="L91" s="16">
        <v>389</v>
      </c>
      <c r="M91" s="16">
        <v>393</v>
      </c>
      <c r="N91" s="204">
        <v>398</v>
      </c>
      <c r="O91" s="204">
        <v>397</v>
      </c>
      <c r="P91" s="204">
        <v>400</v>
      </c>
      <c r="Q91" s="204">
        <v>408</v>
      </c>
    </row>
    <row r="92" spans="2:17" x14ac:dyDescent="0.2">
      <c r="B92" s="95" t="s">
        <v>28</v>
      </c>
      <c r="C92" s="303">
        <v>663</v>
      </c>
      <c r="D92" s="304">
        <v>680</v>
      </c>
      <c r="E92" s="304">
        <v>693</v>
      </c>
      <c r="F92" s="305">
        <v>700</v>
      </c>
      <c r="G92" s="298">
        <v>716</v>
      </c>
      <c r="H92" s="300">
        <v>724</v>
      </c>
      <c r="I92" s="320">
        <v>724</v>
      </c>
      <c r="J92" s="320">
        <v>730</v>
      </c>
      <c r="K92" s="318">
        <v>733</v>
      </c>
      <c r="L92" s="207"/>
      <c r="M92" s="207"/>
      <c r="N92" s="207"/>
      <c r="O92" s="207"/>
      <c r="P92" s="207"/>
      <c r="Q92" s="207"/>
    </row>
    <row r="93" spans="2:17" x14ac:dyDescent="0.2">
      <c r="B93" s="93" t="s">
        <v>12</v>
      </c>
      <c r="C93" s="303"/>
      <c r="D93" s="304"/>
      <c r="E93" s="304"/>
      <c r="F93" s="305"/>
      <c r="G93" s="298"/>
      <c r="H93" s="300"/>
      <c r="I93" s="320"/>
      <c r="J93" s="320"/>
      <c r="K93" s="318"/>
      <c r="L93" s="207">
        <v>738</v>
      </c>
      <c r="M93" s="207">
        <v>721</v>
      </c>
      <c r="N93" s="206">
        <v>712</v>
      </c>
      <c r="O93" s="206">
        <v>722</v>
      </c>
      <c r="P93" s="206">
        <v>726</v>
      </c>
      <c r="Q93" s="206">
        <v>738</v>
      </c>
    </row>
    <row r="94" spans="2:17" x14ac:dyDescent="0.2">
      <c r="B94" s="93" t="s">
        <v>125</v>
      </c>
      <c r="C94" s="259">
        <v>94</v>
      </c>
      <c r="D94" s="262">
        <v>100</v>
      </c>
      <c r="E94" s="262">
        <v>95</v>
      </c>
      <c r="F94" s="254">
        <v>102</v>
      </c>
      <c r="G94" s="112">
        <v>94</v>
      </c>
      <c r="H94" s="247">
        <v>93</v>
      </c>
      <c r="I94" s="261">
        <v>94</v>
      </c>
      <c r="J94" s="261">
        <v>94</v>
      </c>
      <c r="K94" s="263">
        <v>99</v>
      </c>
      <c r="L94" s="16">
        <v>95</v>
      </c>
      <c r="M94" s="16">
        <v>100</v>
      </c>
      <c r="N94" s="204">
        <v>108</v>
      </c>
      <c r="O94" s="16">
        <v>100</v>
      </c>
      <c r="P94" s="16">
        <v>98</v>
      </c>
      <c r="Q94" s="16">
        <v>98</v>
      </c>
    </row>
    <row r="95" spans="2:17" x14ac:dyDescent="0.2">
      <c r="B95" s="52" t="s">
        <v>132</v>
      </c>
      <c r="C95" s="264" t="s">
        <v>154</v>
      </c>
      <c r="D95" s="251">
        <v>0</v>
      </c>
      <c r="E95" s="251" t="s">
        <v>154</v>
      </c>
      <c r="F95" s="251" t="s">
        <v>154</v>
      </c>
      <c r="G95" s="251" t="s">
        <v>154</v>
      </c>
      <c r="H95" s="247" t="s">
        <v>154</v>
      </c>
      <c r="I95" s="261" t="s">
        <v>154</v>
      </c>
      <c r="J95" s="261" t="s">
        <v>154</v>
      </c>
      <c r="K95" s="263" t="s">
        <v>154</v>
      </c>
      <c r="L95" s="273" t="s">
        <v>154</v>
      </c>
      <c r="M95" s="273" t="s">
        <v>154</v>
      </c>
      <c r="N95" s="251" t="s">
        <v>154</v>
      </c>
      <c r="O95" s="155" t="s">
        <v>154</v>
      </c>
      <c r="P95" s="155" t="s">
        <v>154</v>
      </c>
      <c r="Q95" s="155" t="s">
        <v>154</v>
      </c>
    </row>
    <row r="96" spans="2:17" x14ac:dyDescent="0.2">
      <c r="B96" s="93" t="s">
        <v>31</v>
      </c>
      <c r="C96" s="249">
        <v>46</v>
      </c>
      <c r="D96" s="252">
        <v>46</v>
      </c>
      <c r="E96" s="252">
        <v>46</v>
      </c>
      <c r="F96" s="265">
        <v>46</v>
      </c>
      <c r="G96" s="266">
        <v>47</v>
      </c>
      <c r="H96" s="247">
        <v>49</v>
      </c>
      <c r="I96" s="261">
        <v>54</v>
      </c>
      <c r="J96" s="261">
        <v>53</v>
      </c>
      <c r="K96" s="263">
        <v>53</v>
      </c>
      <c r="L96" s="16">
        <v>55</v>
      </c>
      <c r="M96" s="16">
        <v>64</v>
      </c>
      <c r="N96" s="204">
        <v>68</v>
      </c>
      <c r="O96" s="204">
        <v>68</v>
      </c>
      <c r="P96" s="204">
        <v>68</v>
      </c>
      <c r="Q96" s="204">
        <v>70</v>
      </c>
    </row>
    <row r="97" spans="2:17" x14ac:dyDescent="0.2">
      <c r="B97" s="93" t="s">
        <v>42</v>
      </c>
      <c r="C97" s="243" t="s">
        <v>154</v>
      </c>
      <c r="D97" s="244">
        <v>16</v>
      </c>
      <c r="E97" s="244" t="s">
        <v>154</v>
      </c>
      <c r="F97" s="245" t="s">
        <v>154</v>
      </c>
      <c r="G97" s="246" t="s">
        <v>154</v>
      </c>
      <c r="H97" s="247" t="s">
        <v>154</v>
      </c>
      <c r="I97" s="264" t="s">
        <v>154</v>
      </c>
      <c r="J97" s="264" t="s">
        <v>154</v>
      </c>
      <c r="K97" s="243" t="s">
        <v>154</v>
      </c>
      <c r="L97" s="273" t="s">
        <v>154</v>
      </c>
      <c r="M97" s="273" t="s">
        <v>154</v>
      </c>
      <c r="N97" s="273" t="s">
        <v>154</v>
      </c>
      <c r="O97" s="251" t="s">
        <v>154</v>
      </c>
      <c r="P97" s="251" t="s">
        <v>154</v>
      </c>
      <c r="Q97" s="251" t="s">
        <v>154</v>
      </c>
    </row>
    <row r="98" spans="2:17" x14ac:dyDescent="0.2">
      <c r="B98" s="95" t="s">
        <v>29</v>
      </c>
      <c r="C98" s="303">
        <v>33</v>
      </c>
      <c r="D98" s="304">
        <v>36</v>
      </c>
      <c r="E98" s="304">
        <v>38</v>
      </c>
      <c r="F98" s="305">
        <v>37</v>
      </c>
      <c r="G98" s="298">
        <v>36</v>
      </c>
      <c r="H98" s="300">
        <v>39</v>
      </c>
      <c r="I98" s="320">
        <v>38</v>
      </c>
      <c r="J98" s="320">
        <v>36</v>
      </c>
      <c r="K98" s="318">
        <v>36</v>
      </c>
      <c r="L98" s="207"/>
      <c r="M98" s="207"/>
      <c r="N98" s="207"/>
      <c r="O98" s="207"/>
      <c r="P98" s="207"/>
      <c r="Q98" s="207"/>
    </row>
    <row r="99" spans="2:17" x14ac:dyDescent="0.2">
      <c r="B99" s="93" t="s">
        <v>5</v>
      </c>
      <c r="C99" s="303"/>
      <c r="D99" s="304"/>
      <c r="E99" s="304"/>
      <c r="F99" s="305"/>
      <c r="G99" s="298"/>
      <c r="H99" s="300"/>
      <c r="I99" s="320"/>
      <c r="J99" s="320"/>
      <c r="K99" s="318"/>
      <c r="L99" s="207">
        <v>36</v>
      </c>
      <c r="M99" s="207">
        <v>38</v>
      </c>
      <c r="N99" s="206">
        <v>40</v>
      </c>
      <c r="O99" s="206">
        <v>39</v>
      </c>
      <c r="P99" s="206">
        <v>40</v>
      </c>
      <c r="Q99" s="206">
        <v>40</v>
      </c>
    </row>
    <row r="100" spans="2:17" x14ac:dyDescent="0.2">
      <c r="B100" s="93" t="s">
        <v>6</v>
      </c>
      <c r="C100" s="243">
        <v>100</v>
      </c>
      <c r="D100" s="244">
        <v>103</v>
      </c>
      <c r="E100" s="244">
        <v>96</v>
      </c>
      <c r="F100" s="245">
        <v>98</v>
      </c>
      <c r="G100" s="246">
        <v>97</v>
      </c>
      <c r="H100" s="247">
        <v>95</v>
      </c>
      <c r="I100" s="261">
        <v>96</v>
      </c>
      <c r="J100" s="261">
        <v>100</v>
      </c>
      <c r="K100" s="263">
        <v>101</v>
      </c>
      <c r="L100" s="16">
        <v>104</v>
      </c>
      <c r="M100" s="16">
        <v>105</v>
      </c>
      <c r="N100" s="204">
        <v>108</v>
      </c>
      <c r="O100" s="16">
        <v>107</v>
      </c>
      <c r="P100" s="16">
        <v>111</v>
      </c>
      <c r="Q100" s="16">
        <v>112</v>
      </c>
    </row>
    <row r="101" spans="2:17" x14ac:dyDescent="0.2">
      <c r="B101" s="93" t="s">
        <v>7</v>
      </c>
      <c r="C101" s="243">
        <v>330</v>
      </c>
      <c r="D101" s="244">
        <v>332</v>
      </c>
      <c r="E101" s="244">
        <v>330</v>
      </c>
      <c r="F101" s="245">
        <v>333</v>
      </c>
      <c r="G101" s="246">
        <v>337</v>
      </c>
      <c r="H101" s="247">
        <v>342</v>
      </c>
      <c r="I101" s="261">
        <v>345</v>
      </c>
      <c r="J101" s="261">
        <v>334</v>
      </c>
      <c r="K101" s="263">
        <v>343</v>
      </c>
      <c r="L101" s="16">
        <v>341</v>
      </c>
      <c r="M101" s="16">
        <v>341</v>
      </c>
      <c r="N101" s="204">
        <v>335</v>
      </c>
      <c r="O101" s="207">
        <v>336</v>
      </c>
      <c r="P101" s="207">
        <v>328</v>
      </c>
      <c r="Q101" s="207">
        <v>335</v>
      </c>
    </row>
    <row r="102" spans="2:17" x14ac:dyDescent="0.2">
      <c r="B102" s="93" t="s">
        <v>8</v>
      </c>
      <c r="C102" s="243">
        <v>356</v>
      </c>
      <c r="D102" s="244">
        <v>371</v>
      </c>
      <c r="E102" s="244">
        <v>386</v>
      </c>
      <c r="F102" s="245">
        <v>396</v>
      </c>
      <c r="G102" s="246">
        <v>405</v>
      </c>
      <c r="H102" s="247">
        <v>408</v>
      </c>
      <c r="I102" s="261">
        <v>411</v>
      </c>
      <c r="J102" s="261">
        <v>425</v>
      </c>
      <c r="K102" s="263">
        <v>421</v>
      </c>
      <c r="L102" s="16">
        <v>425</v>
      </c>
      <c r="M102" s="16">
        <v>423</v>
      </c>
      <c r="N102" s="204">
        <v>425</v>
      </c>
      <c r="O102" s="204">
        <v>428</v>
      </c>
      <c r="P102" s="204">
        <v>432</v>
      </c>
      <c r="Q102" s="204">
        <v>440</v>
      </c>
    </row>
    <row r="103" spans="2:17" ht="14.25" customHeight="1" x14ac:dyDescent="0.2">
      <c r="B103" s="95" t="s">
        <v>30</v>
      </c>
      <c r="C103" s="303">
        <v>63</v>
      </c>
      <c r="D103" s="304">
        <v>72</v>
      </c>
      <c r="E103" s="304">
        <v>69</v>
      </c>
      <c r="F103" s="305">
        <v>67</v>
      </c>
      <c r="G103" s="298">
        <v>46</v>
      </c>
      <c r="H103" s="300">
        <v>39</v>
      </c>
      <c r="I103" s="320">
        <v>36</v>
      </c>
      <c r="J103" s="320">
        <v>37</v>
      </c>
      <c r="K103" s="318">
        <v>33</v>
      </c>
      <c r="L103" s="207"/>
      <c r="M103" s="207"/>
      <c r="N103" s="207"/>
      <c r="O103" s="207"/>
      <c r="P103" s="207"/>
      <c r="Q103" s="207"/>
    </row>
    <row r="104" spans="2:17" x14ac:dyDescent="0.2">
      <c r="B104" s="93" t="s">
        <v>24</v>
      </c>
      <c r="C104" s="303"/>
      <c r="D104" s="304"/>
      <c r="E104" s="304"/>
      <c r="F104" s="305"/>
      <c r="G104" s="298"/>
      <c r="H104" s="300"/>
      <c r="I104" s="320"/>
      <c r="J104" s="320"/>
      <c r="K104" s="318"/>
      <c r="L104" s="207">
        <v>38</v>
      </c>
      <c r="M104" s="207">
        <v>40</v>
      </c>
      <c r="N104" s="206">
        <v>45</v>
      </c>
      <c r="O104" s="206">
        <v>48</v>
      </c>
      <c r="P104" s="206">
        <v>35</v>
      </c>
      <c r="Q104" s="206">
        <v>44</v>
      </c>
    </row>
    <row r="105" spans="2:17" x14ac:dyDescent="0.2">
      <c r="B105" s="93" t="s">
        <v>9</v>
      </c>
      <c r="C105" s="243">
        <v>756</v>
      </c>
      <c r="D105" s="244">
        <v>770</v>
      </c>
      <c r="E105" s="244">
        <v>781</v>
      </c>
      <c r="F105" s="245">
        <v>797</v>
      </c>
      <c r="G105" s="246">
        <v>829</v>
      </c>
      <c r="H105" s="247">
        <v>845</v>
      </c>
      <c r="I105" s="261">
        <v>854</v>
      </c>
      <c r="J105" s="261">
        <v>858</v>
      </c>
      <c r="K105" s="263">
        <v>868</v>
      </c>
      <c r="L105" s="16">
        <v>868</v>
      </c>
      <c r="M105" s="16">
        <v>867</v>
      </c>
      <c r="N105" s="204">
        <v>863</v>
      </c>
      <c r="O105" s="204">
        <v>862</v>
      </c>
      <c r="P105" s="204">
        <v>876</v>
      </c>
      <c r="Q105" s="204">
        <v>883</v>
      </c>
    </row>
    <row r="106" spans="2:17" ht="14.25" customHeight="1" x14ac:dyDescent="0.2">
      <c r="B106" s="95" t="s">
        <v>36</v>
      </c>
      <c r="C106" s="303">
        <v>242</v>
      </c>
      <c r="D106" s="304">
        <v>246</v>
      </c>
      <c r="E106" s="304">
        <v>248</v>
      </c>
      <c r="F106" s="305">
        <v>253</v>
      </c>
      <c r="G106" s="298">
        <v>248</v>
      </c>
      <c r="H106" s="300">
        <v>248</v>
      </c>
      <c r="I106" s="320">
        <v>254</v>
      </c>
      <c r="J106" s="320">
        <v>250</v>
      </c>
      <c r="K106" s="318">
        <v>249</v>
      </c>
      <c r="L106" s="207"/>
      <c r="M106" s="207"/>
      <c r="N106" s="207"/>
      <c r="O106" s="207"/>
      <c r="P106" s="207"/>
      <c r="Q106" s="207"/>
    </row>
    <row r="107" spans="2:17" x14ac:dyDescent="0.2">
      <c r="B107" s="93" t="s">
        <v>44</v>
      </c>
      <c r="C107" s="303"/>
      <c r="D107" s="304"/>
      <c r="E107" s="304"/>
      <c r="F107" s="305"/>
      <c r="G107" s="298"/>
      <c r="H107" s="300"/>
      <c r="I107" s="320"/>
      <c r="J107" s="320"/>
      <c r="K107" s="318"/>
      <c r="L107" s="207">
        <v>246</v>
      </c>
      <c r="M107" s="207">
        <v>253</v>
      </c>
      <c r="N107" s="206">
        <v>264</v>
      </c>
      <c r="O107" s="206">
        <v>270</v>
      </c>
      <c r="P107" s="206">
        <v>272</v>
      </c>
      <c r="Q107" s="206">
        <v>279</v>
      </c>
    </row>
    <row r="108" spans="2:17" x14ac:dyDescent="0.2">
      <c r="B108" s="93" t="s">
        <v>37</v>
      </c>
      <c r="C108" s="243">
        <v>83</v>
      </c>
      <c r="D108" s="244">
        <v>87</v>
      </c>
      <c r="E108" s="244">
        <v>87</v>
      </c>
      <c r="F108" s="245">
        <v>87</v>
      </c>
      <c r="G108" s="246">
        <v>86</v>
      </c>
      <c r="H108" s="247">
        <v>87</v>
      </c>
      <c r="I108" s="261">
        <v>86</v>
      </c>
      <c r="J108" s="261">
        <v>86</v>
      </c>
      <c r="K108" s="263">
        <v>85</v>
      </c>
      <c r="L108" s="16">
        <v>85</v>
      </c>
      <c r="M108" s="16">
        <v>84</v>
      </c>
      <c r="N108" s="204">
        <v>85</v>
      </c>
      <c r="O108" s="204">
        <v>83</v>
      </c>
      <c r="P108" s="204">
        <v>83</v>
      </c>
      <c r="Q108" s="204">
        <v>82</v>
      </c>
    </row>
    <row r="109" spans="2:17" x14ac:dyDescent="0.2">
      <c r="B109" s="93" t="s">
        <v>48</v>
      </c>
      <c r="C109" s="243">
        <v>147</v>
      </c>
      <c r="D109" s="244">
        <v>153</v>
      </c>
      <c r="E109" s="244">
        <v>161</v>
      </c>
      <c r="F109" s="245">
        <v>154</v>
      </c>
      <c r="G109" s="246">
        <v>153</v>
      </c>
      <c r="H109" s="247">
        <v>153</v>
      </c>
      <c r="I109" s="261">
        <v>155</v>
      </c>
      <c r="J109" s="261">
        <v>162</v>
      </c>
      <c r="K109" s="263">
        <v>160</v>
      </c>
      <c r="L109" s="16">
        <v>154</v>
      </c>
      <c r="M109" s="16">
        <v>153</v>
      </c>
      <c r="N109" s="204">
        <v>145</v>
      </c>
      <c r="O109" s="204">
        <v>147</v>
      </c>
      <c r="P109" s="204">
        <v>145</v>
      </c>
      <c r="Q109" s="204">
        <v>147</v>
      </c>
    </row>
    <row r="110" spans="2:17" x14ac:dyDescent="0.2">
      <c r="B110" s="93" t="s">
        <v>38</v>
      </c>
      <c r="C110" s="243">
        <v>63</v>
      </c>
      <c r="D110" s="244">
        <v>64</v>
      </c>
      <c r="E110" s="244">
        <v>64</v>
      </c>
      <c r="F110" s="245">
        <v>62</v>
      </c>
      <c r="G110" s="246">
        <v>67</v>
      </c>
      <c r="H110" s="247">
        <v>72</v>
      </c>
      <c r="I110" s="261">
        <v>72</v>
      </c>
      <c r="J110" s="261">
        <v>72</v>
      </c>
      <c r="K110" s="263">
        <v>73</v>
      </c>
      <c r="L110" s="16">
        <v>72</v>
      </c>
      <c r="M110" s="16">
        <v>72</v>
      </c>
      <c r="N110" s="204">
        <v>74</v>
      </c>
      <c r="O110" s="204">
        <v>73</v>
      </c>
      <c r="P110" s="204">
        <v>73</v>
      </c>
      <c r="Q110" s="204">
        <v>74</v>
      </c>
    </row>
    <row r="111" spans="2:17" x14ac:dyDescent="0.2">
      <c r="B111" s="93" t="s">
        <v>39</v>
      </c>
      <c r="C111" s="243">
        <v>56</v>
      </c>
      <c r="D111" s="244">
        <v>54</v>
      </c>
      <c r="E111" s="244">
        <v>51</v>
      </c>
      <c r="F111" s="245">
        <v>57</v>
      </c>
      <c r="G111" s="246">
        <v>59</v>
      </c>
      <c r="H111" s="247">
        <v>61</v>
      </c>
      <c r="I111" s="261">
        <v>62</v>
      </c>
      <c r="J111" s="261">
        <v>62</v>
      </c>
      <c r="K111" s="263">
        <v>63</v>
      </c>
      <c r="L111" s="16">
        <v>64</v>
      </c>
      <c r="M111" s="16">
        <v>62</v>
      </c>
      <c r="N111" s="204">
        <v>60</v>
      </c>
      <c r="O111" s="204">
        <v>61</v>
      </c>
      <c r="P111" s="204">
        <v>60</v>
      </c>
      <c r="Q111" s="204">
        <v>62</v>
      </c>
    </row>
    <row r="112" spans="2:17" x14ac:dyDescent="0.2">
      <c r="B112" s="93" t="s">
        <v>40</v>
      </c>
      <c r="C112" s="243">
        <v>39</v>
      </c>
      <c r="D112" s="244">
        <v>39</v>
      </c>
      <c r="E112" s="244">
        <v>38</v>
      </c>
      <c r="F112" s="245">
        <v>40</v>
      </c>
      <c r="G112" s="246">
        <v>43</v>
      </c>
      <c r="H112" s="247">
        <v>46</v>
      </c>
      <c r="I112" s="261">
        <v>53</v>
      </c>
      <c r="J112" s="261">
        <v>53</v>
      </c>
      <c r="K112" s="263">
        <v>56</v>
      </c>
      <c r="L112" s="16">
        <v>56</v>
      </c>
      <c r="M112" s="16">
        <v>60</v>
      </c>
      <c r="N112" s="16">
        <v>57</v>
      </c>
      <c r="O112" s="16">
        <v>58</v>
      </c>
      <c r="P112" s="16">
        <v>55</v>
      </c>
      <c r="Q112" s="16">
        <v>55</v>
      </c>
    </row>
    <row r="113" spans="2:17" x14ac:dyDescent="0.2">
      <c r="B113" s="93" t="s">
        <v>49</v>
      </c>
      <c r="C113" s="243">
        <v>48</v>
      </c>
      <c r="D113" s="244">
        <v>53</v>
      </c>
      <c r="E113" s="244">
        <v>53</v>
      </c>
      <c r="F113" s="245">
        <v>57</v>
      </c>
      <c r="G113" s="246">
        <v>58</v>
      </c>
      <c r="H113" s="247">
        <v>57</v>
      </c>
      <c r="I113" s="261">
        <v>54</v>
      </c>
      <c r="J113" s="261">
        <v>53</v>
      </c>
      <c r="K113" s="263">
        <v>53</v>
      </c>
      <c r="L113" s="16">
        <v>61</v>
      </c>
      <c r="M113" s="16">
        <v>58</v>
      </c>
      <c r="N113" s="204">
        <v>60</v>
      </c>
      <c r="O113" s="204">
        <v>60</v>
      </c>
      <c r="P113" s="204">
        <v>60</v>
      </c>
      <c r="Q113" s="204">
        <v>60</v>
      </c>
    </row>
    <row r="114" spans="2:17" x14ac:dyDescent="0.2">
      <c r="B114" s="93" t="s">
        <v>50</v>
      </c>
      <c r="C114" s="259">
        <v>116</v>
      </c>
      <c r="D114" s="262">
        <v>117</v>
      </c>
      <c r="E114" s="262">
        <v>123</v>
      </c>
      <c r="F114" s="245">
        <v>126</v>
      </c>
      <c r="G114" s="246">
        <v>131</v>
      </c>
      <c r="H114" s="247">
        <v>131</v>
      </c>
      <c r="I114" s="261">
        <v>126</v>
      </c>
      <c r="J114" s="261">
        <v>129</v>
      </c>
      <c r="K114" s="263">
        <v>134</v>
      </c>
      <c r="L114" s="16">
        <v>138</v>
      </c>
      <c r="M114" s="16">
        <v>137</v>
      </c>
      <c r="N114" s="204">
        <v>132</v>
      </c>
      <c r="O114" s="204">
        <v>128</v>
      </c>
      <c r="P114" s="204">
        <v>132</v>
      </c>
      <c r="Q114" s="204">
        <v>134</v>
      </c>
    </row>
    <row r="115" spans="2:17" x14ac:dyDescent="0.2">
      <c r="B115" s="98" t="s">
        <v>84</v>
      </c>
      <c r="C115" s="88">
        <v>819</v>
      </c>
      <c r="D115" s="63">
        <v>842</v>
      </c>
      <c r="E115" s="63">
        <v>850</v>
      </c>
      <c r="F115" s="63">
        <v>864</v>
      </c>
      <c r="G115" s="64">
        <v>875</v>
      </c>
      <c r="H115" s="42">
        <v>884</v>
      </c>
      <c r="I115" s="101">
        <v>890</v>
      </c>
      <c r="J115" s="101">
        <v>895</v>
      </c>
      <c r="K115" s="41">
        <v>901</v>
      </c>
      <c r="L115" s="227">
        <v>906</v>
      </c>
      <c r="M115" s="227">
        <v>907</v>
      </c>
      <c r="N115" s="211">
        <v>908</v>
      </c>
      <c r="O115" s="211">
        <v>910</v>
      </c>
      <c r="P115" s="211">
        <v>911</v>
      </c>
      <c r="Q115" s="211">
        <v>927</v>
      </c>
    </row>
    <row r="117" spans="2:17" ht="15" x14ac:dyDescent="0.2">
      <c r="B117" s="34" t="s">
        <v>85</v>
      </c>
    </row>
    <row r="118" spans="2:17" ht="14.25" x14ac:dyDescent="0.2">
      <c r="K118" s="2"/>
    </row>
    <row r="119" spans="2:17" x14ac:dyDescent="0.2">
      <c r="B119" s="48"/>
      <c r="C119" s="49">
        <v>41518</v>
      </c>
      <c r="D119" s="49">
        <v>41609</v>
      </c>
      <c r="E119" s="49">
        <v>41699</v>
      </c>
      <c r="F119" s="49">
        <v>41791</v>
      </c>
      <c r="G119" s="186">
        <v>41883</v>
      </c>
      <c r="H119" s="185" t="s">
        <v>119</v>
      </c>
      <c r="I119" s="114" t="s">
        <v>121</v>
      </c>
      <c r="J119" s="114" t="s">
        <v>123</v>
      </c>
      <c r="K119" s="114" t="s">
        <v>128</v>
      </c>
      <c r="L119" s="201" t="s">
        <v>135</v>
      </c>
      <c r="M119" s="229" t="s">
        <v>140</v>
      </c>
      <c r="N119" s="230" t="s">
        <v>143</v>
      </c>
      <c r="O119" s="235" t="s">
        <v>149</v>
      </c>
      <c r="P119" s="241" t="s">
        <v>151</v>
      </c>
      <c r="Q119" s="242" t="s">
        <v>153</v>
      </c>
    </row>
    <row r="120" spans="2:17" x14ac:dyDescent="0.2">
      <c r="B120" s="74" t="s">
        <v>85</v>
      </c>
      <c r="C120" s="75">
        <v>7</v>
      </c>
      <c r="D120" s="76">
        <v>37</v>
      </c>
      <c r="E120" s="77">
        <v>9</v>
      </c>
      <c r="F120" s="77">
        <v>12</v>
      </c>
      <c r="G120" s="187">
        <v>18</v>
      </c>
      <c r="H120" s="187">
        <v>45</v>
      </c>
      <c r="I120" s="78">
        <v>11</v>
      </c>
      <c r="J120" s="78">
        <v>14</v>
      </c>
      <c r="K120" s="76">
        <v>11</v>
      </c>
      <c r="L120" s="16">
        <v>39</v>
      </c>
      <c r="M120" s="16">
        <v>13</v>
      </c>
      <c r="N120" s="204">
        <v>13</v>
      </c>
      <c r="O120" s="204">
        <v>14</v>
      </c>
      <c r="P120" s="204">
        <v>30</v>
      </c>
      <c r="Q120" s="204">
        <v>12</v>
      </c>
    </row>
  </sheetData>
  <mergeCells count="180">
    <mergeCell ref="I86:I87"/>
    <mergeCell ref="I106:I107"/>
    <mergeCell ref="I103:I104"/>
    <mergeCell ref="I89:I90"/>
    <mergeCell ref="I92:I93"/>
    <mergeCell ref="I46:I47"/>
    <mergeCell ref="I75:I76"/>
    <mergeCell ref="I78:I79"/>
    <mergeCell ref="I98:I99"/>
    <mergeCell ref="I6:I7"/>
    <mergeCell ref="I49:I50"/>
    <mergeCell ref="I61:I62"/>
    <mergeCell ref="I64:I65"/>
    <mergeCell ref="C6:C7"/>
    <mergeCell ref="D6:D7"/>
    <mergeCell ref="E6:E7"/>
    <mergeCell ref="F6:F7"/>
    <mergeCell ref="G6:G7"/>
    <mergeCell ref="I9:I10"/>
    <mergeCell ref="I15:I16"/>
    <mergeCell ref="I20:I21"/>
    <mergeCell ref="I29:I30"/>
    <mergeCell ref="I32:I33"/>
    <mergeCell ref="I35:I36"/>
    <mergeCell ref="I41:I42"/>
    <mergeCell ref="C15:C16"/>
    <mergeCell ref="D15:D16"/>
    <mergeCell ref="E15:E16"/>
    <mergeCell ref="F15:F16"/>
    <mergeCell ref="G15:G16"/>
    <mergeCell ref="H15:H16"/>
    <mergeCell ref="H6:H7"/>
    <mergeCell ref="C9:C10"/>
    <mergeCell ref="D9:D10"/>
    <mergeCell ref="E9:E10"/>
    <mergeCell ref="F9:F10"/>
    <mergeCell ref="G9:G10"/>
    <mergeCell ref="H9:H10"/>
    <mergeCell ref="C20:C21"/>
    <mergeCell ref="D20:D21"/>
    <mergeCell ref="E20:E21"/>
    <mergeCell ref="F20:F21"/>
    <mergeCell ref="G20:G21"/>
    <mergeCell ref="H20:H21"/>
    <mergeCell ref="J78:J79"/>
    <mergeCell ref="J75:J76"/>
    <mergeCell ref="J64:J65"/>
    <mergeCell ref="J61:J62"/>
    <mergeCell ref="J49:J50"/>
    <mergeCell ref="J46:J47"/>
    <mergeCell ref="J41:J42"/>
    <mergeCell ref="J35:J36"/>
    <mergeCell ref="J32:J33"/>
    <mergeCell ref="C32:C33"/>
    <mergeCell ref="D32:D33"/>
    <mergeCell ref="E32:E33"/>
    <mergeCell ref="F32:F33"/>
    <mergeCell ref="G32:G33"/>
    <mergeCell ref="H32:H33"/>
    <mergeCell ref="C29:C30"/>
    <mergeCell ref="D29:D30"/>
    <mergeCell ref="E29:E30"/>
    <mergeCell ref="F29:F30"/>
    <mergeCell ref="G29:G30"/>
    <mergeCell ref="H29:H30"/>
    <mergeCell ref="C41:C42"/>
    <mergeCell ref="D41:D42"/>
    <mergeCell ref="E41:E42"/>
    <mergeCell ref="F41:F42"/>
    <mergeCell ref="G41:G42"/>
    <mergeCell ref="H41:H42"/>
    <mergeCell ref="C35:C36"/>
    <mergeCell ref="D35:D36"/>
    <mergeCell ref="E35:E36"/>
    <mergeCell ref="F35:F36"/>
    <mergeCell ref="G35:G36"/>
    <mergeCell ref="H35:H36"/>
    <mergeCell ref="C49:C50"/>
    <mergeCell ref="D49:D50"/>
    <mergeCell ref="E49:E50"/>
    <mergeCell ref="F49:F50"/>
    <mergeCell ref="G49:G50"/>
    <mergeCell ref="H49:H50"/>
    <mergeCell ref="C46:C47"/>
    <mergeCell ref="D46:D47"/>
    <mergeCell ref="E46:E47"/>
    <mergeCell ref="F46:F47"/>
    <mergeCell ref="G46:G47"/>
    <mergeCell ref="H46:H47"/>
    <mergeCell ref="C64:C65"/>
    <mergeCell ref="D64:D65"/>
    <mergeCell ref="E64:E65"/>
    <mergeCell ref="F64:F65"/>
    <mergeCell ref="G64:G65"/>
    <mergeCell ref="H64:H65"/>
    <mergeCell ref="C61:C62"/>
    <mergeCell ref="D61:D62"/>
    <mergeCell ref="E61:E62"/>
    <mergeCell ref="F61:F62"/>
    <mergeCell ref="G61:G62"/>
    <mergeCell ref="H61:H62"/>
    <mergeCell ref="C78:C79"/>
    <mergeCell ref="D78:D79"/>
    <mergeCell ref="E78:E79"/>
    <mergeCell ref="F78:F79"/>
    <mergeCell ref="G78:G79"/>
    <mergeCell ref="H78:H79"/>
    <mergeCell ref="C75:C76"/>
    <mergeCell ref="D75:D76"/>
    <mergeCell ref="E75:E76"/>
    <mergeCell ref="F75:F76"/>
    <mergeCell ref="G75:G76"/>
    <mergeCell ref="H75:H76"/>
    <mergeCell ref="C92:C93"/>
    <mergeCell ref="D92:D93"/>
    <mergeCell ref="E92:E93"/>
    <mergeCell ref="F92:F93"/>
    <mergeCell ref="G92:G93"/>
    <mergeCell ref="H92:H93"/>
    <mergeCell ref="H86:H87"/>
    <mergeCell ref="C89:C90"/>
    <mergeCell ref="D89:D90"/>
    <mergeCell ref="E89:E90"/>
    <mergeCell ref="F89:F90"/>
    <mergeCell ref="G89:G90"/>
    <mergeCell ref="H89:H90"/>
    <mergeCell ref="C86:C87"/>
    <mergeCell ref="D86:D87"/>
    <mergeCell ref="E86:E87"/>
    <mergeCell ref="F86:F87"/>
    <mergeCell ref="G86:G87"/>
    <mergeCell ref="J103:J104"/>
    <mergeCell ref="J106:J107"/>
    <mergeCell ref="J98:J99"/>
    <mergeCell ref="J92:J93"/>
    <mergeCell ref="J89:J90"/>
    <mergeCell ref="J86:J87"/>
    <mergeCell ref="C106:C107"/>
    <mergeCell ref="D106:D107"/>
    <mergeCell ref="E106:E107"/>
    <mergeCell ref="F106:F107"/>
    <mergeCell ref="G106:G107"/>
    <mergeCell ref="H106:H107"/>
    <mergeCell ref="C103:C104"/>
    <mergeCell ref="D103:D104"/>
    <mergeCell ref="E103:E104"/>
    <mergeCell ref="F103:F104"/>
    <mergeCell ref="G103:G104"/>
    <mergeCell ref="H103:H104"/>
    <mergeCell ref="C98:C99"/>
    <mergeCell ref="D98:D99"/>
    <mergeCell ref="E98:E99"/>
    <mergeCell ref="F98:F99"/>
    <mergeCell ref="G98:G99"/>
    <mergeCell ref="H98:H99"/>
    <mergeCell ref="K6:K7"/>
    <mergeCell ref="K9:K10"/>
    <mergeCell ref="K15:K16"/>
    <mergeCell ref="K20:K21"/>
    <mergeCell ref="K29:K30"/>
    <mergeCell ref="K32:K33"/>
    <mergeCell ref="J6:J7"/>
    <mergeCell ref="J9:J10"/>
    <mergeCell ref="J15:J16"/>
    <mergeCell ref="J20:J21"/>
    <mergeCell ref="J29:J30"/>
    <mergeCell ref="K86:K87"/>
    <mergeCell ref="K89:K90"/>
    <mergeCell ref="K92:K93"/>
    <mergeCell ref="K98:K99"/>
    <mergeCell ref="K103:K104"/>
    <mergeCell ref="K106:K107"/>
    <mergeCell ref="K75:K76"/>
    <mergeCell ref="K78:K79"/>
    <mergeCell ref="K35:K36"/>
    <mergeCell ref="K41:K42"/>
    <mergeCell ref="K46:K47"/>
    <mergeCell ref="K49:K50"/>
    <mergeCell ref="K61:K62"/>
    <mergeCell ref="K64:K65"/>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121"/>
  <sheetViews>
    <sheetView zoomScaleNormal="100" workbookViewId="0"/>
  </sheetViews>
  <sheetFormatPr defaultColWidth="9" defaultRowHeight="12.75" x14ac:dyDescent="0.2"/>
  <cols>
    <col min="1" max="1" width="9" style="9"/>
    <col min="2" max="2" width="41.625" style="9" customWidth="1"/>
    <col min="3" max="3" width="9.75" style="9" customWidth="1"/>
    <col min="4" max="5" width="10" style="9" customWidth="1"/>
    <col min="6" max="16384" width="9" style="9"/>
  </cols>
  <sheetData>
    <row r="1" spans="2:17" ht="15" x14ac:dyDescent="0.2">
      <c r="B1" s="34" t="s">
        <v>101</v>
      </c>
    </row>
    <row r="2" spans="2:17" ht="15" x14ac:dyDescent="0.2">
      <c r="B2" s="81"/>
    </row>
    <row r="3" spans="2:17" ht="15" x14ac:dyDescent="0.2">
      <c r="B3" s="34" t="s">
        <v>113</v>
      </c>
    </row>
    <row r="5" spans="2:17" x14ac:dyDescent="0.2">
      <c r="B5" s="231" t="s">
        <v>146</v>
      </c>
      <c r="C5" s="49">
        <v>41518</v>
      </c>
      <c r="D5" s="49">
        <v>41609</v>
      </c>
      <c r="E5" s="49">
        <v>41699</v>
      </c>
      <c r="F5" s="49">
        <v>41791</v>
      </c>
      <c r="G5" s="50">
        <v>41883</v>
      </c>
      <c r="H5" s="27" t="s">
        <v>119</v>
      </c>
      <c r="I5" s="67" t="s">
        <v>121</v>
      </c>
      <c r="J5" s="50">
        <v>42156</v>
      </c>
      <c r="K5" s="50">
        <v>42248</v>
      </c>
      <c r="L5" s="201" t="s">
        <v>135</v>
      </c>
      <c r="M5" s="229" t="s">
        <v>140</v>
      </c>
      <c r="N5" s="230" t="s">
        <v>143</v>
      </c>
      <c r="O5" s="235" t="s">
        <v>149</v>
      </c>
      <c r="P5" s="241" t="s">
        <v>151</v>
      </c>
      <c r="Q5" s="242" t="s">
        <v>153</v>
      </c>
    </row>
    <row r="6" spans="2:17" x14ac:dyDescent="0.2">
      <c r="B6" s="51" t="s">
        <v>2</v>
      </c>
      <c r="C6" s="312">
        <v>2498</v>
      </c>
      <c r="D6" s="308">
        <v>2541</v>
      </c>
      <c r="E6" s="308">
        <v>2445</v>
      </c>
      <c r="F6" s="311">
        <v>2414</v>
      </c>
      <c r="G6" s="297">
        <v>2446</v>
      </c>
      <c r="H6" s="313">
        <v>2477</v>
      </c>
      <c r="I6" s="316">
        <v>2439</v>
      </c>
      <c r="J6" s="316">
        <v>2416</v>
      </c>
      <c r="K6" s="314">
        <v>3112</v>
      </c>
      <c r="L6" s="205"/>
      <c r="M6" s="205"/>
      <c r="N6" s="205"/>
      <c r="O6" s="205"/>
      <c r="P6" s="205"/>
      <c r="Q6" s="205"/>
    </row>
    <row r="7" spans="2:17" x14ac:dyDescent="0.2">
      <c r="B7" s="52" t="s">
        <v>3</v>
      </c>
      <c r="C7" s="303"/>
      <c r="D7" s="304"/>
      <c r="E7" s="304"/>
      <c r="F7" s="305"/>
      <c r="G7" s="298"/>
      <c r="H7" s="313"/>
      <c r="I7" s="317"/>
      <c r="J7" s="317"/>
      <c r="K7" s="315"/>
      <c r="L7" s="206">
        <v>2998</v>
      </c>
      <c r="M7" s="206">
        <v>2865</v>
      </c>
      <c r="N7" s="206">
        <v>3040</v>
      </c>
      <c r="O7" s="206">
        <v>3149</v>
      </c>
      <c r="P7" s="206">
        <v>2622</v>
      </c>
      <c r="Q7" s="206">
        <v>2526</v>
      </c>
    </row>
    <row r="8" spans="2:17" x14ac:dyDescent="0.2">
      <c r="B8" s="52" t="s">
        <v>4</v>
      </c>
      <c r="C8" s="53">
        <v>3041</v>
      </c>
      <c r="D8" s="37">
        <v>3084</v>
      </c>
      <c r="E8" s="37">
        <v>2983</v>
      </c>
      <c r="F8" s="54">
        <v>2995</v>
      </c>
      <c r="G8" s="55">
        <v>3027</v>
      </c>
      <c r="H8" s="29">
        <v>3044</v>
      </c>
      <c r="I8" s="83">
        <v>2993</v>
      </c>
      <c r="J8" s="168">
        <v>2974</v>
      </c>
      <c r="K8" s="213">
        <v>4052</v>
      </c>
      <c r="L8" s="204">
        <v>3975</v>
      </c>
      <c r="M8" s="204">
        <v>3792</v>
      </c>
      <c r="N8" s="204">
        <v>3953</v>
      </c>
      <c r="O8" s="204">
        <v>4089</v>
      </c>
      <c r="P8" s="204">
        <v>3339</v>
      </c>
      <c r="Q8" s="204">
        <v>3235</v>
      </c>
    </row>
    <row r="9" spans="2:17" x14ac:dyDescent="0.2">
      <c r="B9" s="56" t="s">
        <v>28</v>
      </c>
      <c r="C9" s="303">
        <v>1345</v>
      </c>
      <c r="D9" s="304">
        <v>1349</v>
      </c>
      <c r="E9" s="304">
        <v>1297</v>
      </c>
      <c r="F9" s="305">
        <v>1298</v>
      </c>
      <c r="G9" s="298">
        <v>1330</v>
      </c>
      <c r="H9" s="313">
        <v>1340</v>
      </c>
      <c r="I9" s="317">
        <v>1347</v>
      </c>
      <c r="J9" s="317">
        <v>1333</v>
      </c>
      <c r="K9" s="315">
        <v>1884</v>
      </c>
      <c r="L9" s="207"/>
      <c r="M9" s="207"/>
      <c r="N9" s="207"/>
      <c r="O9" s="207"/>
      <c r="P9" s="207"/>
      <c r="Q9" s="207"/>
    </row>
    <row r="10" spans="2:17" x14ac:dyDescent="0.2">
      <c r="B10" s="52" t="s">
        <v>12</v>
      </c>
      <c r="C10" s="303"/>
      <c r="D10" s="304"/>
      <c r="E10" s="304"/>
      <c r="F10" s="305"/>
      <c r="G10" s="298"/>
      <c r="H10" s="313"/>
      <c r="I10" s="317"/>
      <c r="J10" s="317"/>
      <c r="K10" s="315"/>
      <c r="L10" s="206">
        <v>1809</v>
      </c>
      <c r="M10" s="206">
        <v>1650</v>
      </c>
      <c r="N10" s="206">
        <v>1844</v>
      </c>
      <c r="O10" s="206">
        <v>1973</v>
      </c>
      <c r="P10" s="206">
        <v>1456</v>
      </c>
      <c r="Q10" s="206">
        <v>1396</v>
      </c>
    </row>
    <row r="11" spans="2:17" x14ac:dyDescent="0.2">
      <c r="B11" s="52" t="s">
        <v>125</v>
      </c>
      <c r="C11" s="53">
        <v>839</v>
      </c>
      <c r="D11" s="37">
        <v>845</v>
      </c>
      <c r="E11" s="37">
        <v>812</v>
      </c>
      <c r="F11" s="54">
        <v>794</v>
      </c>
      <c r="G11" s="55">
        <v>807</v>
      </c>
      <c r="H11" s="29">
        <v>848</v>
      </c>
      <c r="I11" s="83">
        <v>829</v>
      </c>
      <c r="J11" s="168">
        <v>820</v>
      </c>
      <c r="K11" s="213">
        <v>1470</v>
      </c>
      <c r="L11" s="204">
        <v>1403</v>
      </c>
      <c r="M11" s="204">
        <v>1338</v>
      </c>
      <c r="N11" s="204">
        <v>1444</v>
      </c>
      <c r="O11" s="204">
        <v>1594</v>
      </c>
      <c r="P11" s="204">
        <v>1126</v>
      </c>
      <c r="Q11" s="204">
        <v>1081</v>
      </c>
    </row>
    <row r="12" spans="2:17" x14ac:dyDescent="0.2">
      <c r="B12" s="52" t="s">
        <v>132</v>
      </c>
      <c r="C12" s="53">
        <v>615</v>
      </c>
      <c r="D12" s="37">
        <v>641</v>
      </c>
      <c r="E12" s="37">
        <v>620</v>
      </c>
      <c r="F12" s="54">
        <v>610</v>
      </c>
      <c r="G12" s="55">
        <v>599</v>
      </c>
      <c r="H12" s="29">
        <v>615</v>
      </c>
      <c r="I12" s="83">
        <v>601</v>
      </c>
      <c r="J12" s="168">
        <v>607</v>
      </c>
      <c r="K12" s="213">
        <v>838</v>
      </c>
      <c r="L12" s="16">
        <v>831</v>
      </c>
      <c r="M12" s="16">
        <v>811</v>
      </c>
      <c r="N12" s="204">
        <v>823</v>
      </c>
      <c r="O12" s="204">
        <v>807</v>
      </c>
      <c r="P12" s="204">
        <v>716</v>
      </c>
      <c r="Q12" s="204">
        <v>698</v>
      </c>
    </row>
    <row r="13" spans="2:17" x14ac:dyDescent="0.2">
      <c r="B13" s="52" t="s">
        <v>31</v>
      </c>
      <c r="C13" s="53">
        <v>1491</v>
      </c>
      <c r="D13" s="37">
        <v>1525</v>
      </c>
      <c r="E13" s="37">
        <v>1452</v>
      </c>
      <c r="F13" s="54">
        <v>1443</v>
      </c>
      <c r="G13" s="55">
        <v>1447</v>
      </c>
      <c r="H13" s="29">
        <v>1442</v>
      </c>
      <c r="I13" s="83">
        <v>1394</v>
      </c>
      <c r="J13" s="168">
        <v>1388</v>
      </c>
      <c r="K13" s="213">
        <v>1723</v>
      </c>
      <c r="L13" s="204">
        <v>1693</v>
      </c>
      <c r="M13" s="204">
        <v>1647</v>
      </c>
      <c r="N13" s="204">
        <v>1665</v>
      </c>
      <c r="O13" s="204">
        <v>1631</v>
      </c>
      <c r="P13" s="204">
        <v>1504</v>
      </c>
      <c r="Q13" s="204">
        <v>1439</v>
      </c>
    </row>
    <row r="14" spans="2:17" x14ac:dyDescent="0.2">
      <c r="B14" s="52" t="s">
        <v>42</v>
      </c>
      <c r="C14" s="53">
        <v>1249</v>
      </c>
      <c r="D14" s="37">
        <v>1265</v>
      </c>
      <c r="E14" s="37">
        <v>1247</v>
      </c>
      <c r="F14" s="54">
        <v>1264</v>
      </c>
      <c r="G14" s="55">
        <v>1290</v>
      </c>
      <c r="H14" s="29">
        <v>1276</v>
      </c>
      <c r="I14" s="83">
        <v>1261</v>
      </c>
      <c r="J14" s="168">
        <v>1242</v>
      </c>
      <c r="K14" s="213">
        <v>1249</v>
      </c>
      <c r="L14" s="204">
        <v>1237</v>
      </c>
      <c r="M14" s="204">
        <v>1211</v>
      </c>
      <c r="N14" s="204">
        <v>1217</v>
      </c>
      <c r="O14" s="204">
        <v>1233</v>
      </c>
      <c r="P14" s="204">
        <v>1159</v>
      </c>
      <c r="Q14" s="204">
        <v>1147</v>
      </c>
    </row>
    <row r="15" spans="2:17" x14ac:dyDescent="0.2">
      <c r="B15" s="56" t="s">
        <v>29</v>
      </c>
      <c r="C15" s="303">
        <v>162</v>
      </c>
      <c r="D15" s="304">
        <v>204</v>
      </c>
      <c r="E15" s="304">
        <v>155</v>
      </c>
      <c r="F15" s="305">
        <v>142</v>
      </c>
      <c r="G15" s="298">
        <v>150</v>
      </c>
      <c r="H15" s="313">
        <v>200</v>
      </c>
      <c r="I15" s="317">
        <v>155</v>
      </c>
      <c r="J15" s="317">
        <v>166</v>
      </c>
      <c r="K15" s="315">
        <v>425</v>
      </c>
      <c r="L15" s="207"/>
      <c r="M15" s="207"/>
      <c r="N15" s="207"/>
      <c r="O15" s="207"/>
      <c r="P15" s="207"/>
      <c r="Q15" s="207"/>
    </row>
    <row r="16" spans="2:17" x14ac:dyDescent="0.2">
      <c r="B16" s="52" t="s">
        <v>5</v>
      </c>
      <c r="C16" s="303"/>
      <c r="D16" s="304"/>
      <c r="E16" s="304"/>
      <c r="F16" s="305"/>
      <c r="G16" s="298"/>
      <c r="H16" s="313"/>
      <c r="I16" s="317"/>
      <c r="J16" s="317"/>
      <c r="K16" s="315"/>
      <c r="L16" s="207">
        <v>415</v>
      </c>
      <c r="M16" s="207">
        <v>365</v>
      </c>
      <c r="N16" s="206">
        <v>481</v>
      </c>
      <c r="O16" s="206">
        <v>530</v>
      </c>
      <c r="P16" s="206">
        <v>244</v>
      </c>
      <c r="Q16" s="206">
        <v>207</v>
      </c>
    </row>
    <row r="17" spans="2:17" x14ac:dyDescent="0.2">
      <c r="B17" s="52" t="s">
        <v>6</v>
      </c>
      <c r="C17" s="53">
        <v>736</v>
      </c>
      <c r="D17" s="37">
        <v>728</v>
      </c>
      <c r="E17" s="37">
        <v>712</v>
      </c>
      <c r="F17" s="54">
        <v>702</v>
      </c>
      <c r="G17" s="55">
        <v>694</v>
      </c>
      <c r="H17" s="29">
        <v>702</v>
      </c>
      <c r="I17" s="83">
        <v>693</v>
      </c>
      <c r="J17" s="168">
        <v>681</v>
      </c>
      <c r="K17" s="213">
        <v>1277</v>
      </c>
      <c r="L17" s="204">
        <v>1258</v>
      </c>
      <c r="M17" s="204">
        <v>1172</v>
      </c>
      <c r="N17" s="204">
        <v>1292</v>
      </c>
      <c r="O17" s="204">
        <v>1434</v>
      </c>
      <c r="P17" s="204">
        <v>969</v>
      </c>
      <c r="Q17" s="204">
        <v>878</v>
      </c>
    </row>
    <row r="18" spans="2:17" x14ac:dyDescent="0.2">
      <c r="B18" s="52" t="s">
        <v>7</v>
      </c>
      <c r="C18" s="53">
        <v>1898</v>
      </c>
      <c r="D18" s="37">
        <v>1901</v>
      </c>
      <c r="E18" s="37">
        <v>1835</v>
      </c>
      <c r="F18" s="54">
        <v>1849</v>
      </c>
      <c r="G18" s="55">
        <v>1851</v>
      </c>
      <c r="H18" s="29">
        <v>1832</v>
      </c>
      <c r="I18" s="83">
        <v>1803</v>
      </c>
      <c r="J18" s="168">
        <v>1774</v>
      </c>
      <c r="K18" s="213">
        <v>2304</v>
      </c>
      <c r="L18" s="204">
        <v>2199</v>
      </c>
      <c r="M18" s="204">
        <v>2140</v>
      </c>
      <c r="N18" s="204">
        <v>2241</v>
      </c>
      <c r="O18" s="206">
        <v>2303</v>
      </c>
      <c r="P18" s="206">
        <v>1979</v>
      </c>
      <c r="Q18" s="206">
        <v>1937</v>
      </c>
    </row>
    <row r="19" spans="2:17" x14ac:dyDescent="0.2">
      <c r="B19" s="52" t="s">
        <v>8</v>
      </c>
      <c r="C19" s="53">
        <v>2743</v>
      </c>
      <c r="D19" s="37">
        <v>2792</v>
      </c>
      <c r="E19" s="37">
        <v>2726</v>
      </c>
      <c r="F19" s="54">
        <v>2716</v>
      </c>
      <c r="G19" s="55">
        <v>2778</v>
      </c>
      <c r="H19" s="29">
        <v>2787</v>
      </c>
      <c r="I19" s="83">
        <v>2781</v>
      </c>
      <c r="J19" s="168">
        <v>2769</v>
      </c>
      <c r="K19" s="213">
        <v>3158</v>
      </c>
      <c r="L19" s="204">
        <v>3101</v>
      </c>
      <c r="M19" s="204">
        <v>2980</v>
      </c>
      <c r="N19" s="204">
        <v>2979</v>
      </c>
      <c r="O19" s="204">
        <v>2971</v>
      </c>
      <c r="P19" s="204">
        <v>2769</v>
      </c>
      <c r="Q19" s="204">
        <v>2739</v>
      </c>
    </row>
    <row r="20" spans="2:17" x14ac:dyDescent="0.2">
      <c r="B20" s="56" t="s">
        <v>30</v>
      </c>
      <c r="C20" s="303">
        <v>596</v>
      </c>
      <c r="D20" s="304">
        <v>678</v>
      </c>
      <c r="E20" s="304">
        <v>508</v>
      </c>
      <c r="F20" s="305">
        <v>553</v>
      </c>
      <c r="G20" s="298">
        <v>601</v>
      </c>
      <c r="H20" s="313">
        <v>658</v>
      </c>
      <c r="I20" s="317">
        <v>549</v>
      </c>
      <c r="J20" s="317">
        <v>516</v>
      </c>
      <c r="K20" s="315">
        <v>953</v>
      </c>
      <c r="L20" s="207"/>
      <c r="M20" s="207"/>
      <c r="N20" s="207"/>
      <c r="O20" s="207"/>
      <c r="P20" s="207"/>
      <c r="Q20" s="207"/>
    </row>
    <row r="21" spans="2:17" x14ac:dyDescent="0.2">
      <c r="B21" s="52" t="s">
        <v>24</v>
      </c>
      <c r="C21" s="303"/>
      <c r="D21" s="304"/>
      <c r="E21" s="304"/>
      <c r="F21" s="305"/>
      <c r="G21" s="298"/>
      <c r="H21" s="313"/>
      <c r="I21" s="317"/>
      <c r="J21" s="317"/>
      <c r="K21" s="315"/>
      <c r="L21" s="207">
        <v>907</v>
      </c>
      <c r="M21" s="207">
        <v>727</v>
      </c>
      <c r="N21" s="206">
        <v>959</v>
      </c>
      <c r="O21" s="206">
        <v>1166</v>
      </c>
      <c r="P21" s="206">
        <v>621</v>
      </c>
      <c r="Q21" s="206">
        <v>544</v>
      </c>
    </row>
    <row r="22" spans="2:17" x14ac:dyDescent="0.2">
      <c r="B22" s="52" t="s">
        <v>9</v>
      </c>
      <c r="C22" s="58">
        <v>4943</v>
      </c>
      <c r="D22" s="59">
        <v>4947</v>
      </c>
      <c r="E22" s="59">
        <v>4920</v>
      </c>
      <c r="F22" s="54">
        <v>4856</v>
      </c>
      <c r="G22" s="55">
        <v>4872</v>
      </c>
      <c r="H22" s="29">
        <v>4863</v>
      </c>
      <c r="I22" s="83">
        <v>4883</v>
      </c>
      <c r="J22" s="168">
        <v>4874</v>
      </c>
      <c r="K22" s="213">
        <v>6211</v>
      </c>
      <c r="L22" s="204">
        <v>6066</v>
      </c>
      <c r="M22" s="204">
        <v>5930</v>
      </c>
      <c r="N22" s="204">
        <v>6034</v>
      </c>
      <c r="O22" s="204">
        <v>6072</v>
      </c>
      <c r="P22" s="204">
        <v>5340</v>
      </c>
      <c r="Q22" s="204">
        <v>5217</v>
      </c>
    </row>
    <row r="23" spans="2:17" x14ac:dyDescent="0.2">
      <c r="B23" s="60" t="s">
        <v>81</v>
      </c>
      <c r="C23" s="61">
        <v>5539</v>
      </c>
      <c r="D23" s="62">
        <v>5625</v>
      </c>
      <c r="E23" s="62">
        <v>5428</v>
      </c>
      <c r="F23" s="63">
        <v>5409</v>
      </c>
      <c r="G23" s="64">
        <v>5473</v>
      </c>
      <c r="H23" s="31">
        <v>5521</v>
      </c>
      <c r="I23" s="84">
        <v>5432</v>
      </c>
      <c r="J23" s="84">
        <v>5390</v>
      </c>
      <c r="K23" s="214">
        <v>7164</v>
      </c>
      <c r="L23" s="211">
        <v>6973</v>
      </c>
      <c r="M23" s="211">
        <v>6657</v>
      </c>
      <c r="N23" s="211">
        <v>6993</v>
      </c>
      <c r="O23" s="215">
        <v>7238</v>
      </c>
      <c r="P23" s="215">
        <v>5961</v>
      </c>
      <c r="Q23" s="215">
        <v>5761</v>
      </c>
    </row>
    <row r="24" spans="2:17" x14ac:dyDescent="0.2">
      <c r="B24" s="151"/>
      <c r="C24" s="110"/>
      <c r="D24" s="110"/>
    </row>
    <row r="26" spans="2:17" ht="15" x14ac:dyDescent="0.2">
      <c r="B26" s="34" t="s">
        <v>114</v>
      </c>
    </row>
    <row r="28" spans="2:17" x14ac:dyDescent="0.2">
      <c r="B28" s="231" t="s">
        <v>146</v>
      </c>
      <c r="C28" s="49">
        <v>41518</v>
      </c>
      <c r="D28" s="49">
        <v>41609</v>
      </c>
      <c r="E28" s="49">
        <v>41699</v>
      </c>
      <c r="F28" s="49">
        <v>41791</v>
      </c>
      <c r="G28" s="50">
        <v>41883</v>
      </c>
      <c r="H28" s="66" t="s">
        <v>119</v>
      </c>
      <c r="I28" s="114" t="s">
        <v>121</v>
      </c>
      <c r="J28" s="114" t="s">
        <v>123</v>
      </c>
      <c r="K28" s="114" t="s">
        <v>128</v>
      </c>
      <c r="L28" s="66" t="s">
        <v>135</v>
      </c>
      <c r="M28" s="229" t="s">
        <v>140</v>
      </c>
      <c r="N28" s="230" t="s">
        <v>143</v>
      </c>
      <c r="O28" s="235" t="s">
        <v>149</v>
      </c>
      <c r="P28" s="241" t="s">
        <v>151</v>
      </c>
      <c r="Q28" s="242" t="s">
        <v>153</v>
      </c>
    </row>
    <row r="29" spans="2:17" x14ac:dyDescent="0.2">
      <c r="B29" s="68" t="s">
        <v>67</v>
      </c>
      <c r="C29" s="312">
        <v>201</v>
      </c>
      <c r="D29" s="308">
        <v>192</v>
      </c>
      <c r="E29" s="308">
        <v>187</v>
      </c>
      <c r="F29" s="311">
        <v>170</v>
      </c>
      <c r="G29" s="297">
        <v>166</v>
      </c>
      <c r="H29" s="299">
        <v>176</v>
      </c>
      <c r="I29" s="331">
        <v>158</v>
      </c>
      <c r="J29" s="331">
        <v>167</v>
      </c>
      <c r="K29" s="326">
        <v>527</v>
      </c>
      <c r="L29" s="205"/>
      <c r="M29" s="205"/>
      <c r="N29" s="205"/>
      <c r="O29" s="205"/>
      <c r="P29" s="205"/>
      <c r="Q29" s="205"/>
    </row>
    <row r="30" spans="2:17" x14ac:dyDescent="0.2">
      <c r="B30" s="69" t="s">
        <v>14</v>
      </c>
      <c r="C30" s="303"/>
      <c r="D30" s="304"/>
      <c r="E30" s="304"/>
      <c r="F30" s="305"/>
      <c r="G30" s="298"/>
      <c r="H30" s="300"/>
      <c r="I30" s="320"/>
      <c r="J30" s="320"/>
      <c r="K30" s="318"/>
      <c r="L30" s="207">
        <v>457</v>
      </c>
      <c r="M30" s="207">
        <v>459</v>
      </c>
      <c r="N30" s="206">
        <v>579</v>
      </c>
      <c r="O30" s="206">
        <v>676</v>
      </c>
      <c r="P30" s="206">
        <v>321</v>
      </c>
      <c r="Q30" s="206">
        <v>301</v>
      </c>
    </row>
    <row r="31" spans="2:17" x14ac:dyDescent="0.2">
      <c r="B31" s="69" t="s">
        <v>43</v>
      </c>
      <c r="C31" s="243">
        <v>220</v>
      </c>
      <c r="D31" s="244">
        <v>211</v>
      </c>
      <c r="E31" s="244">
        <v>204</v>
      </c>
      <c r="F31" s="245">
        <v>194</v>
      </c>
      <c r="G31" s="246">
        <v>209</v>
      </c>
      <c r="H31" s="247">
        <v>218</v>
      </c>
      <c r="I31" s="261">
        <v>211</v>
      </c>
      <c r="J31" s="261">
        <v>205</v>
      </c>
      <c r="K31" s="263">
        <v>616</v>
      </c>
      <c r="L31" s="16">
        <v>556</v>
      </c>
      <c r="M31" s="16">
        <v>519</v>
      </c>
      <c r="N31" s="204">
        <v>626</v>
      </c>
      <c r="O31" s="204">
        <v>716</v>
      </c>
      <c r="P31" s="204">
        <v>421</v>
      </c>
      <c r="Q31" s="204">
        <v>408</v>
      </c>
    </row>
    <row r="32" spans="2:17" x14ac:dyDescent="0.2">
      <c r="B32" s="71" t="s">
        <v>2</v>
      </c>
      <c r="C32" s="303">
        <v>236</v>
      </c>
      <c r="D32" s="304">
        <v>215</v>
      </c>
      <c r="E32" s="304">
        <v>226</v>
      </c>
      <c r="F32" s="305">
        <v>202</v>
      </c>
      <c r="G32" s="298">
        <v>205</v>
      </c>
      <c r="H32" s="300">
        <v>214</v>
      </c>
      <c r="I32" s="320">
        <v>201</v>
      </c>
      <c r="J32" s="320">
        <v>220</v>
      </c>
      <c r="K32" s="318">
        <v>633</v>
      </c>
      <c r="L32" s="207"/>
      <c r="M32" s="207"/>
      <c r="N32" s="207"/>
      <c r="O32" s="207"/>
      <c r="P32" s="207"/>
      <c r="Q32" s="207"/>
    </row>
    <row r="33" spans="2:17" x14ac:dyDescent="0.2">
      <c r="B33" s="69" t="s">
        <v>3</v>
      </c>
      <c r="C33" s="303"/>
      <c r="D33" s="304"/>
      <c r="E33" s="304"/>
      <c r="F33" s="305"/>
      <c r="G33" s="298"/>
      <c r="H33" s="300"/>
      <c r="I33" s="320"/>
      <c r="J33" s="320"/>
      <c r="K33" s="318"/>
      <c r="L33" s="207">
        <v>555</v>
      </c>
      <c r="M33" s="207">
        <v>525</v>
      </c>
      <c r="N33" s="206">
        <v>685</v>
      </c>
      <c r="O33" s="207">
        <v>769</v>
      </c>
      <c r="P33" s="207">
        <v>412</v>
      </c>
      <c r="Q33" s="207">
        <v>370</v>
      </c>
    </row>
    <row r="34" spans="2:17" x14ac:dyDescent="0.2">
      <c r="B34" s="69" t="s">
        <v>4</v>
      </c>
      <c r="C34" s="243">
        <v>185</v>
      </c>
      <c r="D34" s="244">
        <v>188</v>
      </c>
      <c r="E34" s="244">
        <v>165</v>
      </c>
      <c r="F34" s="245">
        <v>162</v>
      </c>
      <c r="G34" s="246">
        <v>170</v>
      </c>
      <c r="H34" s="247">
        <v>180</v>
      </c>
      <c r="I34" s="261">
        <v>168</v>
      </c>
      <c r="J34" s="261">
        <v>152</v>
      </c>
      <c r="K34" s="263">
        <v>510</v>
      </c>
      <c r="L34" s="16">
        <v>458</v>
      </c>
      <c r="M34" s="16">
        <v>453</v>
      </c>
      <c r="N34" s="204">
        <v>520</v>
      </c>
      <c r="O34" s="204">
        <v>623</v>
      </c>
      <c r="P34" s="204">
        <v>330</v>
      </c>
      <c r="Q34" s="204">
        <v>339</v>
      </c>
    </row>
    <row r="35" spans="2:17" x14ac:dyDescent="0.2">
      <c r="B35" s="71" t="s">
        <v>28</v>
      </c>
      <c r="C35" s="303">
        <v>135</v>
      </c>
      <c r="D35" s="304">
        <v>121</v>
      </c>
      <c r="E35" s="304">
        <v>121</v>
      </c>
      <c r="F35" s="305">
        <v>113</v>
      </c>
      <c r="G35" s="298">
        <v>110</v>
      </c>
      <c r="H35" s="300">
        <v>117</v>
      </c>
      <c r="I35" s="320">
        <v>119</v>
      </c>
      <c r="J35" s="320">
        <v>104</v>
      </c>
      <c r="K35" s="318">
        <v>342</v>
      </c>
      <c r="L35" s="207"/>
      <c r="M35" s="207"/>
      <c r="N35" s="207"/>
      <c r="O35" s="207"/>
      <c r="P35" s="207"/>
      <c r="Q35" s="207"/>
    </row>
    <row r="36" spans="2:17" x14ac:dyDescent="0.2">
      <c r="B36" s="69" t="s">
        <v>12</v>
      </c>
      <c r="C36" s="303"/>
      <c r="D36" s="304"/>
      <c r="E36" s="304"/>
      <c r="F36" s="305"/>
      <c r="G36" s="298"/>
      <c r="H36" s="300"/>
      <c r="I36" s="320"/>
      <c r="J36" s="320"/>
      <c r="K36" s="318"/>
      <c r="L36" s="207">
        <v>302</v>
      </c>
      <c r="M36" s="207">
        <v>278</v>
      </c>
      <c r="N36" s="206">
        <v>408</v>
      </c>
      <c r="O36" s="206">
        <v>469</v>
      </c>
      <c r="P36" s="206">
        <v>207</v>
      </c>
      <c r="Q36" s="206">
        <v>198</v>
      </c>
    </row>
    <row r="37" spans="2:17" x14ac:dyDescent="0.2">
      <c r="B37" s="69" t="s">
        <v>125</v>
      </c>
      <c r="C37" s="243">
        <v>107</v>
      </c>
      <c r="D37" s="244">
        <v>103</v>
      </c>
      <c r="E37" s="244">
        <v>103</v>
      </c>
      <c r="F37" s="245">
        <v>98</v>
      </c>
      <c r="G37" s="246">
        <v>106</v>
      </c>
      <c r="H37" s="247">
        <v>123</v>
      </c>
      <c r="I37" s="261">
        <v>116</v>
      </c>
      <c r="J37" s="261">
        <v>110</v>
      </c>
      <c r="K37" s="263">
        <v>368</v>
      </c>
      <c r="L37" s="16">
        <v>320</v>
      </c>
      <c r="M37" s="16">
        <v>324</v>
      </c>
      <c r="N37" s="204">
        <v>378</v>
      </c>
      <c r="O37" s="16">
        <v>487</v>
      </c>
      <c r="P37" s="16">
        <v>251</v>
      </c>
      <c r="Q37" s="16">
        <v>244</v>
      </c>
    </row>
    <row r="38" spans="2:17" x14ac:dyDescent="0.2">
      <c r="B38" s="52" t="s">
        <v>132</v>
      </c>
      <c r="C38" s="243">
        <v>59</v>
      </c>
      <c r="D38" s="244">
        <v>52</v>
      </c>
      <c r="E38" s="244">
        <v>52</v>
      </c>
      <c r="F38" s="245">
        <v>48</v>
      </c>
      <c r="G38" s="246">
        <v>44</v>
      </c>
      <c r="H38" s="247">
        <v>40</v>
      </c>
      <c r="I38" s="261">
        <v>36</v>
      </c>
      <c r="J38" s="261">
        <v>45</v>
      </c>
      <c r="K38" s="263">
        <v>116</v>
      </c>
      <c r="L38" s="16">
        <v>110</v>
      </c>
      <c r="M38" s="16">
        <v>105</v>
      </c>
      <c r="N38" s="204">
        <v>119</v>
      </c>
      <c r="O38" s="206">
        <v>123</v>
      </c>
      <c r="P38" s="206">
        <v>76</v>
      </c>
      <c r="Q38" s="206">
        <v>74</v>
      </c>
    </row>
    <row r="39" spans="2:17" x14ac:dyDescent="0.2">
      <c r="B39" s="69" t="s">
        <v>31</v>
      </c>
      <c r="C39" s="243">
        <v>114</v>
      </c>
      <c r="D39" s="244">
        <v>117</v>
      </c>
      <c r="E39" s="244">
        <v>107</v>
      </c>
      <c r="F39" s="245">
        <v>97</v>
      </c>
      <c r="G39" s="246">
        <v>106</v>
      </c>
      <c r="H39" s="247">
        <v>104</v>
      </c>
      <c r="I39" s="261">
        <v>92</v>
      </c>
      <c r="J39" s="261">
        <v>103</v>
      </c>
      <c r="K39" s="263">
        <v>296</v>
      </c>
      <c r="L39" s="16">
        <v>262</v>
      </c>
      <c r="M39" s="16">
        <v>249</v>
      </c>
      <c r="N39" s="204">
        <v>260</v>
      </c>
      <c r="O39" s="204">
        <v>250</v>
      </c>
      <c r="P39" s="204">
        <v>186</v>
      </c>
      <c r="Q39" s="204">
        <v>174</v>
      </c>
    </row>
    <row r="40" spans="2:17" x14ac:dyDescent="0.2">
      <c r="B40" s="69" t="s">
        <v>42</v>
      </c>
      <c r="C40" s="243">
        <v>6</v>
      </c>
      <c r="D40" s="244">
        <v>10</v>
      </c>
      <c r="E40" s="244">
        <v>8</v>
      </c>
      <c r="F40" s="245">
        <v>8</v>
      </c>
      <c r="G40" s="246">
        <v>9</v>
      </c>
      <c r="H40" s="247">
        <v>10</v>
      </c>
      <c r="I40" s="261">
        <v>6</v>
      </c>
      <c r="J40" s="261">
        <v>10</v>
      </c>
      <c r="K40" s="263">
        <v>21</v>
      </c>
      <c r="L40" s="16">
        <v>19</v>
      </c>
      <c r="M40" s="16">
        <v>22</v>
      </c>
      <c r="N40" s="16">
        <v>40</v>
      </c>
      <c r="O40" s="204">
        <v>63</v>
      </c>
      <c r="P40" s="204">
        <v>22</v>
      </c>
      <c r="Q40" s="204">
        <v>19</v>
      </c>
    </row>
    <row r="41" spans="2:17" x14ac:dyDescent="0.2">
      <c r="B41" s="71" t="s">
        <v>29</v>
      </c>
      <c r="C41" s="303">
        <v>46</v>
      </c>
      <c r="D41" s="304">
        <v>61</v>
      </c>
      <c r="E41" s="304">
        <v>48</v>
      </c>
      <c r="F41" s="305">
        <v>41</v>
      </c>
      <c r="G41" s="298">
        <v>51</v>
      </c>
      <c r="H41" s="300">
        <v>56</v>
      </c>
      <c r="I41" s="320">
        <v>52</v>
      </c>
      <c r="J41" s="320">
        <v>48</v>
      </c>
      <c r="K41" s="318">
        <v>147</v>
      </c>
      <c r="L41" s="207"/>
      <c r="M41" s="207"/>
      <c r="N41" s="207"/>
      <c r="O41" s="207"/>
      <c r="P41" s="207"/>
      <c r="Q41" s="207"/>
    </row>
    <row r="42" spans="2:17" x14ac:dyDescent="0.2">
      <c r="B42" s="69" t="s">
        <v>5</v>
      </c>
      <c r="C42" s="303"/>
      <c r="D42" s="304"/>
      <c r="E42" s="304"/>
      <c r="F42" s="305"/>
      <c r="G42" s="298"/>
      <c r="H42" s="300"/>
      <c r="I42" s="320"/>
      <c r="J42" s="320"/>
      <c r="K42" s="318"/>
      <c r="L42" s="207">
        <v>129</v>
      </c>
      <c r="M42" s="207">
        <v>137</v>
      </c>
      <c r="N42" s="206">
        <v>222</v>
      </c>
      <c r="O42" s="206">
        <v>238</v>
      </c>
      <c r="P42" s="206">
        <v>76</v>
      </c>
      <c r="Q42" s="206">
        <v>73</v>
      </c>
    </row>
    <row r="43" spans="2:17" x14ac:dyDescent="0.2">
      <c r="B43" s="69" t="s">
        <v>6</v>
      </c>
      <c r="C43" s="243">
        <v>100</v>
      </c>
      <c r="D43" s="244">
        <v>82</v>
      </c>
      <c r="E43" s="244">
        <v>92</v>
      </c>
      <c r="F43" s="245">
        <v>82</v>
      </c>
      <c r="G43" s="246">
        <v>85</v>
      </c>
      <c r="H43" s="247">
        <v>92</v>
      </c>
      <c r="I43" s="261">
        <v>86</v>
      </c>
      <c r="J43" s="261">
        <v>87</v>
      </c>
      <c r="K43" s="263">
        <v>266</v>
      </c>
      <c r="L43" s="16">
        <v>250</v>
      </c>
      <c r="M43" s="16">
        <v>225</v>
      </c>
      <c r="N43" s="204">
        <v>280</v>
      </c>
      <c r="O43" s="16">
        <v>388</v>
      </c>
      <c r="P43" s="16">
        <v>166</v>
      </c>
      <c r="Q43" s="16">
        <v>148</v>
      </c>
    </row>
    <row r="44" spans="2:17" x14ac:dyDescent="0.2">
      <c r="B44" s="69" t="s">
        <v>7</v>
      </c>
      <c r="C44" s="243">
        <v>162</v>
      </c>
      <c r="D44" s="244">
        <v>151</v>
      </c>
      <c r="E44" s="244">
        <v>148</v>
      </c>
      <c r="F44" s="245">
        <v>142</v>
      </c>
      <c r="G44" s="246">
        <v>130</v>
      </c>
      <c r="H44" s="247">
        <v>134</v>
      </c>
      <c r="I44" s="261">
        <v>121</v>
      </c>
      <c r="J44" s="261">
        <v>127</v>
      </c>
      <c r="K44" s="263">
        <v>376</v>
      </c>
      <c r="L44" s="16">
        <v>309</v>
      </c>
      <c r="M44" s="16">
        <v>312</v>
      </c>
      <c r="N44" s="204">
        <v>383</v>
      </c>
      <c r="O44" s="16">
        <v>430</v>
      </c>
      <c r="P44" s="16">
        <v>258</v>
      </c>
      <c r="Q44" s="16">
        <v>247</v>
      </c>
    </row>
    <row r="45" spans="2:17" x14ac:dyDescent="0.2">
      <c r="B45" s="69" t="s">
        <v>8</v>
      </c>
      <c r="C45" s="243">
        <v>113</v>
      </c>
      <c r="D45" s="244">
        <v>109</v>
      </c>
      <c r="E45" s="244">
        <v>103</v>
      </c>
      <c r="F45" s="245">
        <v>99</v>
      </c>
      <c r="G45" s="246">
        <v>109</v>
      </c>
      <c r="H45" s="247">
        <v>112</v>
      </c>
      <c r="I45" s="261">
        <v>110</v>
      </c>
      <c r="J45" s="261">
        <v>110</v>
      </c>
      <c r="K45" s="263">
        <v>354</v>
      </c>
      <c r="L45" s="16">
        <v>325</v>
      </c>
      <c r="M45" s="16">
        <v>304</v>
      </c>
      <c r="N45" s="204">
        <v>320</v>
      </c>
      <c r="O45" s="204">
        <v>336</v>
      </c>
      <c r="P45" s="204">
        <v>242</v>
      </c>
      <c r="Q45" s="204">
        <v>241</v>
      </c>
    </row>
    <row r="46" spans="2:17" x14ac:dyDescent="0.2">
      <c r="B46" s="71" t="s">
        <v>30</v>
      </c>
      <c r="C46" s="303">
        <v>153</v>
      </c>
      <c r="D46" s="304">
        <v>149</v>
      </c>
      <c r="E46" s="304">
        <v>142</v>
      </c>
      <c r="F46" s="305">
        <v>135</v>
      </c>
      <c r="G46" s="298">
        <v>142</v>
      </c>
      <c r="H46" s="300">
        <v>149</v>
      </c>
      <c r="I46" s="320">
        <v>133</v>
      </c>
      <c r="J46" s="320">
        <v>137</v>
      </c>
      <c r="K46" s="318">
        <v>427</v>
      </c>
      <c r="L46" s="207"/>
      <c r="M46" s="207"/>
      <c r="N46" s="207"/>
      <c r="O46" s="207"/>
      <c r="P46" s="207"/>
      <c r="Q46" s="207"/>
    </row>
    <row r="47" spans="2:17" x14ac:dyDescent="0.2">
      <c r="B47" s="69" t="s">
        <v>24</v>
      </c>
      <c r="C47" s="303"/>
      <c r="D47" s="304"/>
      <c r="E47" s="304"/>
      <c r="F47" s="305"/>
      <c r="G47" s="298"/>
      <c r="H47" s="300"/>
      <c r="I47" s="320"/>
      <c r="J47" s="320"/>
      <c r="K47" s="318"/>
      <c r="L47" s="275">
        <v>354</v>
      </c>
      <c r="M47" s="275">
        <v>357</v>
      </c>
      <c r="N47" s="155">
        <v>527</v>
      </c>
      <c r="O47" s="155">
        <v>638</v>
      </c>
      <c r="P47" s="155">
        <v>233</v>
      </c>
      <c r="Q47" s="155">
        <v>187</v>
      </c>
    </row>
    <row r="48" spans="2:17" x14ac:dyDescent="0.2">
      <c r="B48" s="69" t="s">
        <v>9</v>
      </c>
      <c r="C48" s="243">
        <v>268</v>
      </c>
      <c r="D48" s="244">
        <v>254</v>
      </c>
      <c r="E48" s="244">
        <v>249</v>
      </c>
      <c r="F48" s="245">
        <v>229</v>
      </c>
      <c r="G48" s="246">
        <v>233</v>
      </c>
      <c r="H48" s="247">
        <v>245</v>
      </c>
      <c r="I48" s="261">
        <v>236</v>
      </c>
      <c r="J48" s="261">
        <v>235</v>
      </c>
      <c r="K48" s="263">
        <v>716</v>
      </c>
      <c r="L48" s="273">
        <v>659</v>
      </c>
      <c r="M48" s="273">
        <v>621</v>
      </c>
      <c r="N48" s="251">
        <v>678</v>
      </c>
      <c r="O48" s="251">
        <v>754</v>
      </c>
      <c r="P48" s="251">
        <v>509</v>
      </c>
      <c r="Q48" s="251">
        <v>522</v>
      </c>
    </row>
    <row r="49" spans="2:17" x14ac:dyDescent="0.2">
      <c r="B49" s="71" t="s">
        <v>122</v>
      </c>
      <c r="C49" s="303">
        <v>79</v>
      </c>
      <c r="D49" s="304">
        <v>74</v>
      </c>
      <c r="E49" s="304">
        <v>64</v>
      </c>
      <c r="F49" s="305">
        <v>68</v>
      </c>
      <c r="G49" s="298">
        <v>63</v>
      </c>
      <c r="H49" s="300">
        <v>69</v>
      </c>
      <c r="I49" s="320">
        <v>72</v>
      </c>
      <c r="J49" s="320">
        <v>68</v>
      </c>
      <c r="K49" s="318">
        <v>223</v>
      </c>
      <c r="L49" s="275"/>
      <c r="M49" s="275"/>
      <c r="N49" s="275"/>
      <c r="O49" s="275"/>
      <c r="P49" s="275"/>
      <c r="Q49" s="275"/>
    </row>
    <row r="50" spans="2:17" x14ac:dyDescent="0.2">
      <c r="B50" s="69" t="s">
        <v>44</v>
      </c>
      <c r="C50" s="303"/>
      <c r="D50" s="304"/>
      <c r="E50" s="304"/>
      <c r="F50" s="305"/>
      <c r="G50" s="298"/>
      <c r="H50" s="300"/>
      <c r="I50" s="320"/>
      <c r="J50" s="320"/>
      <c r="K50" s="318"/>
      <c r="L50" s="275">
        <v>199</v>
      </c>
      <c r="M50" s="275">
        <v>183</v>
      </c>
      <c r="N50" s="155">
        <v>240</v>
      </c>
      <c r="O50" s="155">
        <v>297</v>
      </c>
      <c r="P50" s="155">
        <v>144</v>
      </c>
      <c r="Q50" s="155">
        <v>142</v>
      </c>
    </row>
    <row r="51" spans="2:17" x14ac:dyDescent="0.2">
      <c r="B51" s="69" t="s">
        <v>45</v>
      </c>
      <c r="C51" s="243">
        <v>45</v>
      </c>
      <c r="D51" s="244">
        <v>47</v>
      </c>
      <c r="E51" s="244">
        <v>44</v>
      </c>
      <c r="F51" s="245">
        <v>44</v>
      </c>
      <c r="G51" s="246">
        <v>45</v>
      </c>
      <c r="H51" s="247">
        <v>35</v>
      </c>
      <c r="I51" s="261">
        <v>41</v>
      </c>
      <c r="J51" s="261">
        <v>48</v>
      </c>
      <c r="K51" s="263">
        <v>133</v>
      </c>
      <c r="L51" s="273">
        <v>116</v>
      </c>
      <c r="M51" s="273">
        <v>116</v>
      </c>
      <c r="N51" s="251">
        <v>131</v>
      </c>
      <c r="O51" s="251">
        <v>140</v>
      </c>
      <c r="P51" s="251">
        <v>104</v>
      </c>
      <c r="Q51" s="251">
        <v>107</v>
      </c>
    </row>
    <row r="52" spans="2:17" x14ac:dyDescent="0.2">
      <c r="B52" s="69" t="s">
        <v>32</v>
      </c>
      <c r="C52" s="243" t="s">
        <v>154</v>
      </c>
      <c r="D52" s="244" t="s">
        <v>154</v>
      </c>
      <c r="E52" s="244" t="s">
        <v>154</v>
      </c>
      <c r="F52" s="245" t="s">
        <v>154</v>
      </c>
      <c r="G52" s="246" t="s">
        <v>154</v>
      </c>
      <c r="H52" s="247" t="s">
        <v>154</v>
      </c>
      <c r="I52" s="251" t="s">
        <v>154</v>
      </c>
      <c r="J52" s="251" t="s">
        <v>154</v>
      </c>
      <c r="K52" s="244" t="s">
        <v>154</v>
      </c>
      <c r="L52" s="273" t="s">
        <v>154</v>
      </c>
      <c r="M52" s="273" t="s">
        <v>154</v>
      </c>
      <c r="N52" s="251">
        <v>40</v>
      </c>
      <c r="O52" s="251">
        <v>41</v>
      </c>
      <c r="P52" s="251" t="s">
        <v>154</v>
      </c>
      <c r="Q52" s="251">
        <v>22</v>
      </c>
    </row>
    <row r="53" spans="2:17" x14ac:dyDescent="0.2">
      <c r="B53" s="69" t="s">
        <v>33</v>
      </c>
      <c r="C53" s="259">
        <v>14</v>
      </c>
      <c r="D53" s="262">
        <v>17</v>
      </c>
      <c r="E53" s="262">
        <v>17</v>
      </c>
      <c r="F53" s="254">
        <v>18</v>
      </c>
      <c r="G53" s="112">
        <v>17</v>
      </c>
      <c r="H53" s="247">
        <v>19</v>
      </c>
      <c r="I53" s="261">
        <v>19</v>
      </c>
      <c r="J53" s="261">
        <v>21</v>
      </c>
      <c r="K53" s="263">
        <v>46</v>
      </c>
      <c r="L53" s="273">
        <v>36</v>
      </c>
      <c r="M53" s="273">
        <v>28</v>
      </c>
      <c r="N53" s="251">
        <v>32</v>
      </c>
      <c r="O53" s="251">
        <v>37</v>
      </c>
      <c r="P53" s="251">
        <v>27</v>
      </c>
      <c r="Q53" s="251">
        <v>23</v>
      </c>
    </row>
    <row r="54" spans="2:17" x14ac:dyDescent="0.2">
      <c r="B54" s="69" t="s">
        <v>34</v>
      </c>
      <c r="C54" s="251" t="s">
        <v>154</v>
      </c>
      <c r="D54" s="251" t="s">
        <v>154</v>
      </c>
      <c r="E54" s="251" t="s">
        <v>154</v>
      </c>
      <c r="F54" s="251" t="s">
        <v>154</v>
      </c>
      <c r="G54" s="251" t="s">
        <v>154</v>
      </c>
      <c r="H54" s="247" t="s">
        <v>154</v>
      </c>
      <c r="I54" s="261" t="s">
        <v>154</v>
      </c>
      <c r="J54" s="261" t="s">
        <v>154</v>
      </c>
      <c r="K54" s="263" t="s">
        <v>154</v>
      </c>
      <c r="L54" s="273" t="s">
        <v>154</v>
      </c>
      <c r="M54" s="273" t="s">
        <v>154</v>
      </c>
      <c r="N54" s="273">
        <v>6</v>
      </c>
      <c r="O54" s="273">
        <v>6</v>
      </c>
      <c r="P54" s="273" t="s">
        <v>154</v>
      </c>
      <c r="Q54" s="273">
        <v>6</v>
      </c>
    </row>
    <row r="55" spans="2:17" x14ac:dyDescent="0.2">
      <c r="B55" s="69" t="s">
        <v>46</v>
      </c>
      <c r="C55" s="260">
        <v>65</v>
      </c>
      <c r="D55" s="111">
        <v>54</v>
      </c>
      <c r="E55" s="111">
        <v>60</v>
      </c>
      <c r="F55" s="265">
        <v>54</v>
      </c>
      <c r="G55" s="266">
        <v>64</v>
      </c>
      <c r="H55" s="247">
        <v>72</v>
      </c>
      <c r="I55" s="261">
        <v>63</v>
      </c>
      <c r="J55" s="261">
        <v>55</v>
      </c>
      <c r="K55" s="263">
        <v>165</v>
      </c>
      <c r="L55" s="273">
        <v>161</v>
      </c>
      <c r="M55" s="273">
        <v>149</v>
      </c>
      <c r="N55" s="251">
        <v>177</v>
      </c>
      <c r="O55" s="251">
        <v>195</v>
      </c>
      <c r="P55" s="251">
        <v>113</v>
      </c>
      <c r="Q55" s="251">
        <v>108</v>
      </c>
    </row>
    <row r="56" spans="2:17" x14ac:dyDescent="0.2">
      <c r="B56" s="72" t="s">
        <v>82</v>
      </c>
      <c r="C56" s="63">
        <v>421</v>
      </c>
      <c r="D56" s="63">
        <v>403</v>
      </c>
      <c r="E56" s="63">
        <v>391</v>
      </c>
      <c r="F56" s="63">
        <v>364</v>
      </c>
      <c r="G56" s="64">
        <v>375</v>
      </c>
      <c r="H56" s="42">
        <v>394</v>
      </c>
      <c r="I56" s="101">
        <v>369</v>
      </c>
      <c r="J56" s="101">
        <v>372</v>
      </c>
      <c r="K56" s="41">
        <v>1143</v>
      </c>
      <c r="L56" s="31">
        <v>1013</v>
      </c>
      <c r="M56" s="31">
        <v>978</v>
      </c>
      <c r="N56" s="31">
        <v>1205</v>
      </c>
      <c r="O56" s="31">
        <v>1392</v>
      </c>
      <c r="P56" s="31">
        <v>742</v>
      </c>
      <c r="Q56" s="31">
        <v>709</v>
      </c>
    </row>
    <row r="58" spans="2:17" ht="15" x14ac:dyDescent="0.2">
      <c r="B58" s="34" t="s">
        <v>115</v>
      </c>
    </row>
    <row r="60" spans="2:17" x14ac:dyDescent="0.2">
      <c r="B60" s="231" t="s">
        <v>146</v>
      </c>
      <c r="C60" s="49">
        <v>41518</v>
      </c>
      <c r="D60" s="49">
        <v>41609</v>
      </c>
      <c r="E60" s="49">
        <v>41699</v>
      </c>
      <c r="F60" s="49">
        <v>41791</v>
      </c>
      <c r="G60" s="50">
        <v>41883</v>
      </c>
      <c r="H60" s="185" t="s">
        <v>119</v>
      </c>
      <c r="I60" s="114" t="s">
        <v>121</v>
      </c>
      <c r="J60" s="114" t="s">
        <v>123</v>
      </c>
      <c r="K60" s="114" t="s">
        <v>128</v>
      </c>
      <c r="L60" s="201" t="s">
        <v>135</v>
      </c>
      <c r="M60" s="229" t="s">
        <v>140</v>
      </c>
      <c r="N60" s="230" t="s">
        <v>143</v>
      </c>
      <c r="O60" s="235" t="s">
        <v>149</v>
      </c>
      <c r="P60" s="241" t="s">
        <v>151</v>
      </c>
      <c r="Q60" s="242" t="s">
        <v>153</v>
      </c>
    </row>
    <row r="61" spans="2:17" x14ac:dyDescent="0.2">
      <c r="B61" s="51" t="s">
        <v>2</v>
      </c>
      <c r="C61" s="312">
        <v>27</v>
      </c>
      <c r="D61" s="308">
        <v>25</v>
      </c>
      <c r="E61" s="308">
        <v>26</v>
      </c>
      <c r="F61" s="311">
        <v>25</v>
      </c>
      <c r="G61" s="297">
        <v>24</v>
      </c>
      <c r="H61" s="313">
        <v>22</v>
      </c>
      <c r="I61" s="344">
        <v>20</v>
      </c>
      <c r="J61" s="344">
        <v>20</v>
      </c>
      <c r="K61" s="308">
        <v>57</v>
      </c>
      <c r="L61" s="205"/>
      <c r="M61" s="205"/>
      <c r="N61" s="205"/>
      <c r="O61" s="205"/>
      <c r="P61" s="205"/>
      <c r="Q61" s="205"/>
    </row>
    <row r="62" spans="2:17" x14ac:dyDescent="0.2">
      <c r="B62" s="52" t="s">
        <v>3</v>
      </c>
      <c r="C62" s="303"/>
      <c r="D62" s="304"/>
      <c r="E62" s="304"/>
      <c r="F62" s="305"/>
      <c r="G62" s="298"/>
      <c r="H62" s="313"/>
      <c r="I62" s="345"/>
      <c r="J62" s="345"/>
      <c r="K62" s="304"/>
      <c r="L62" s="207">
        <v>42</v>
      </c>
      <c r="M62" s="207">
        <v>46</v>
      </c>
      <c r="N62" s="206">
        <v>55</v>
      </c>
      <c r="O62" s="206">
        <v>62</v>
      </c>
      <c r="P62" s="206">
        <v>29</v>
      </c>
      <c r="Q62" s="206">
        <v>29</v>
      </c>
    </row>
    <row r="63" spans="2:17" x14ac:dyDescent="0.2">
      <c r="B63" s="52" t="s">
        <v>4</v>
      </c>
      <c r="C63" s="243">
        <v>247</v>
      </c>
      <c r="D63" s="244">
        <v>217</v>
      </c>
      <c r="E63" s="244">
        <v>207</v>
      </c>
      <c r="F63" s="245">
        <v>205</v>
      </c>
      <c r="G63" s="246">
        <v>196</v>
      </c>
      <c r="H63" s="251">
        <v>205</v>
      </c>
      <c r="I63" s="268">
        <v>195</v>
      </c>
      <c r="J63" s="268">
        <v>214</v>
      </c>
      <c r="K63" s="244">
        <v>725</v>
      </c>
      <c r="L63" s="16">
        <v>657</v>
      </c>
      <c r="M63" s="16">
        <v>619</v>
      </c>
      <c r="N63" s="204">
        <v>721</v>
      </c>
      <c r="O63" s="204">
        <v>756</v>
      </c>
      <c r="P63" s="204">
        <v>439</v>
      </c>
      <c r="Q63" s="204">
        <v>389</v>
      </c>
    </row>
    <row r="64" spans="2:17" x14ac:dyDescent="0.2">
      <c r="B64" s="56" t="s">
        <v>28</v>
      </c>
      <c r="C64" s="303">
        <v>66</v>
      </c>
      <c r="D64" s="304">
        <v>55</v>
      </c>
      <c r="E64" s="304">
        <v>50</v>
      </c>
      <c r="F64" s="305">
        <v>59</v>
      </c>
      <c r="G64" s="298">
        <v>63</v>
      </c>
      <c r="H64" s="313">
        <v>66</v>
      </c>
      <c r="I64" s="345">
        <v>56</v>
      </c>
      <c r="J64" s="345">
        <v>60</v>
      </c>
      <c r="K64" s="304">
        <v>181</v>
      </c>
      <c r="L64" s="207"/>
      <c r="M64" s="207"/>
      <c r="N64" s="207"/>
      <c r="O64" s="207"/>
      <c r="P64" s="207"/>
      <c r="Q64" s="207"/>
    </row>
    <row r="65" spans="2:17" x14ac:dyDescent="0.2">
      <c r="B65" s="52" t="s">
        <v>12</v>
      </c>
      <c r="C65" s="303"/>
      <c r="D65" s="304"/>
      <c r="E65" s="304"/>
      <c r="F65" s="305"/>
      <c r="G65" s="298"/>
      <c r="H65" s="313"/>
      <c r="I65" s="345"/>
      <c r="J65" s="345"/>
      <c r="K65" s="304"/>
      <c r="L65" s="207">
        <v>150</v>
      </c>
      <c r="M65" s="207">
        <v>136</v>
      </c>
      <c r="N65" s="206">
        <v>178</v>
      </c>
      <c r="O65" s="207">
        <v>211</v>
      </c>
      <c r="P65" s="207">
        <v>91</v>
      </c>
      <c r="Q65" s="207">
        <v>71</v>
      </c>
    </row>
    <row r="66" spans="2:17" x14ac:dyDescent="0.2">
      <c r="B66" s="52" t="s">
        <v>125</v>
      </c>
      <c r="C66" s="243">
        <v>117</v>
      </c>
      <c r="D66" s="244">
        <v>106</v>
      </c>
      <c r="E66" s="244">
        <v>102</v>
      </c>
      <c r="F66" s="245">
        <v>94</v>
      </c>
      <c r="G66" s="246">
        <v>87</v>
      </c>
      <c r="H66" s="251">
        <v>91</v>
      </c>
      <c r="I66" s="268">
        <v>90</v>
      </c>
      <c r="J66" s="268">
        <v>106</v>
      </c>
      <c r="K66" s="244">
        <v>342</v>
      </c>
      <c r="L66" s="16">
        <v>315</v>
      </c>
      <c r="M66" s="16">
        <v>302</v>
      </c>
      <c r="N66" s="204">
        <v>350</v>
      </c>
      <c r="O66" s="204">
        <v>369</v>
      </c>
      <c r="P66" s="204">
        <v>208</v>
      </c>
      <c r="Q66" s="204">
        <v>197</v>
      </c>
    </row>
    <row r="67" spans="2:17" x14ac:dyDescent="0.2">
      <c r="B67" s="52" t="s">
        <v>132</v>
      </c>
      <c r="C67" s="243">
        <v>59</v>
      </c>
      <c r="D67" s="244">
        <v>52</v>
      </c>
      <c r="E67" s="244">
        <v>52</v>
      </c>
      <c r="F67" s="245">
        <v>44</v>
      </c>
      <c r="G67" s="246">
        <v>41</v>
      </c>
      <c r="H67" s="251">
        <v>41</v>
      </c>
      <c r="I67" s="268">
        <v>42</v>
      </c>
      <c r="J67" s="268">
        <v>40</v>
      </c>
      <c r="K67" s="244">
        <v>144</v>
      </c>
      <c r="L67" s="16">
        <v>131</v>
      </c>
      <c r="M67" s="16">
        <v>126</v>
      </c>
      <c r="N67" s="204">
        <v>128</v>
      </c>
      <c r="O67" s="204">
        <v>121</v>
      </c>
      <c r="P67" s="204">
        <v>92</v>
      </c>
      <c r="Q67" s="204">
        <v>77</v>
      </c>
    </row>
    <row r="68" spans="2:17" x14ac:dyDescent="0.2">
      <c r="B68" s="52" t="s">
        <v>31</v>
      </c>
      <c r="C68" s="243">
        <v>32</v>
      </c>
      <c r="D68" s="244" t="s">
        <v>154</v>
      </c>
      <c r="E68" s="244" t="s">
        <v>154</v>
      </c>
      <c r="F68" s="245" t="s">
        <v>154</v>
      </c>
      <c r="G68" s="246" t="s">
        <v>154</v>
      </c>
      <c r="H68" s="251" t="s">
        <v>154</v>
      </c>
      <c r="I68" s="264" t="s">
        <v>154</v>
      </c>
      <c r="J68" s="264" t="s">
        <v>154</v>
      </c>
      <c r="K68" s="243">
        <v>106</v>
      </c>
      <c r="L68" s="16">
        <v>92</v>
      </c>
      <c r="M68" s="16">
        <v>90</v>
      </c>
      <c r="N68" s="204">
        <v>105</v>
      </c>
      <c r="O68" s="204">
        <v>99</v>
      </c>
      <c r="P68" s="204">
        <v>66</v>
      </c>
      <c r="Q68" s="204">
        <v>64</v>
      </c>
    </row>
    <row r="69" spans="2:17" x14ac:dyDescent="0.2">
      <c r="B69" s="52" t="s">
        <v>42</v>
      </c>
      <c r="C69" s="264">
        <v>0</v>
      </c>
      <c r="D69" s="264" t="s">
        <v>154</v>
      </c>
      <c r="E69" s="264" t="s">
        <v>154</v>
      </c>
      <c r="F69" s="264" t="s">
        <v>154</v>
      </c>
      <c r="G69" s="264" t="s">
        <v>154</v>
      </c>
      <c r="H69" s="251" t="s">
        <v>154</v>
      </c>
      <c r="I69" s="268" t="s">
        <v>154</v>
      </c>
      <c r="J69" s="268" t="s">
        <v>154</v>
      </c>
      <c r="K69" s="244">
        <v>9</v>
      </c>
      <c r="L69" s="16">
        <v>11</v>
      </c>
      <c r="M69" s="16">
        <v>11</v>
      </c>
      <c r="N69" s="16">
        <v>15</v>
      </c>
      <c r="O69" s="204">
        <v>18</v>
      </c>
      <c r="P69" s="204">
        <v>11</v>
      </c>
      <c r="Q69" s="204">
        <v>9</v>
      </c>
    </row>
    <row r="70" spans="2:17" x14ac:dyDescent="0.2">
      <c r="B70" s="56" t="s">
        <v>29</v>
      </c>
      <c r="C70" s="303">
        <v>46</v>
      </c>
      <c r="D70" s="304" t="s">
        <v>154</v>
      </c>
      <c r="E70" s="304" t="s">
        <v>154</v>
      </c>
      <c r="F70" s="304" t="s">
        <v>154</v>
      </c>
      <c r="G70" s="304" t="s">
        <v>154</v>
      </c>
      <c r="H70" s="304" t="s">
        <v>154</v>
      </c>
      <c r="I70" s="304" t="s">
        <v>154</v>
      </c>
      <c r="J70" s="313" t="s">
        <v>154</v>
      </c>
      <c r="K70" s="304">
        <v>157</v>
      </c>
      <c r="L70" s="207"/>
      <c r="M70" s="207"/>
      <c r="N70" s="207"/>
      <c r="O70" s="207"/>
      <c r="P70" s="207"/>
      <c r="Q70" s="207"/>
    </row>
    <row r="71" spans="2:17" x14ac:dyDescent="0.2">
      <c r="B71" s="52" t="s">
        <v>5</v>
      </c>
      <c r="C71" s="303"/>
      <c r="D71" s="304"/>
      <c r="E71" s="304"/>
      <c r="F71" s="304"/>
      <c r="G71" s="304"/>
      <c r="H71" s="304"/>
      <c r="I71" s="304"/>
      <c r="J71" s="313"/>
      <c r="K71" s="304"/>
      <c r="L71" s="207">
        <v>132</v>
      </c>
      <c r="M71" s="207">
        <v>124</v>
      </c>
      <c r="N71" s="206">
        <v>149</v>
      </c>
      <c r="O71" s="206">
        <v>167</v>
      </c>
      <c r="P71" s="206">
        <v>69</v>
      </c>
      <c r="Q71" s="206">
        <v>59</v>
      </c>
    </row>
    <row r="72" spans="2:17" x14ac:dyDescent="0.2">
      <c r="B72" s="52" t="s">
        <v>6</v>
      </c>
      <c r="C72" s="243">
        <v>144</v>
      </c>
      <c r="D72" s="244">
        <v>123</v>
      </c>
      <c r="E72" s="244">
        <v>120</v>
      </c>
      <c r="F72" s="245">
        <v>123</v>
      </c>
      <c r="G72" s="246">
        <v>124</v>
      </c>
      <c r="H72" s="251">
        <v>125</v>
      </c>
      <c r="I72" s="268">
        <v>116</v>
      </c>
      <c r="J72" s="268">
        <v>114</v>
      </c>
      <c r="K72" s="244">
        <v>418</v>
      </c>
      <c r="L72" s="16">
        <v>385</v>
      </c>
      <c r="M72" s="16">
        <v>368</v>
      </c>
      <c r="N72" s="204">
        <v>429</v>
      </c>
      <c r="O72" s="16">
        <v>455</v>
      </c>
      <c r="P72" s="16">
        <v>259</v>
      </c>
      <c r="Q72" s="16">
        <v>226</v>
      </c>
    </row>
    <row r="73" spans="2:17" x14ac:dyDescent="0.2">
      <c r="B73" s="52" t="s">
        <v>7</v>
      </c>
      <c r="C73" s="243">
        <v>78</v>
      </c>
      <c r="D73" s="244">
        <v>74</v>
      </c>
      <c r="E73" s="244">
        <v>67</v>
      </c>
      <c r="F73" s="245">
        <v>67</v>
      </c>
      <c r="G73" s="246">
        <v>55</v>
      </c>
      <c r="H73" s="251">
        <v>56</v>
      </c>
      <c r="I73" s="268">
        <v>52</v>
      </c>
      <c r="J73" s="268">
        <v>58</v>
      </c>
      <c r="K73" s="244">
        <v>194</v>
      </c>
      <c r="L73" s="16">
        <v>173</v>
      </c>
      <c r="M73" s="16">
        <v>163</v>
      </c>
      <c r="N73" s="204">
        <v>187</v>
      </c>
      <c r="O73" s="206">
        <v>183</v>
      </c>
      <c r="P73" s="206">
        <v>130</v>
      </c>
      <c r="Q73" s="206">
        <v>121</v>
      </c>
    </row>
    <row r="74" spans="2:17" x14ac:dyDescent="0.2">
      <c r="B74" s="52" t="s">
        <v>8</v>
      </c>
      <c r="C74" s="243">
        <v>6</v>
      </c>
      <c r="D74" s="251" t="s">
        <v>154</v>
      </c>
      <c r="E74" s="264" t="s">
        <v>154</v>
      </c>
      <c r="F74" s="264" t="s">
        <v>154</v>
      </c>
      <c r="G74" s="264" t="s">
        <v>154</v>
      </c>
      <c r="H74" s="251" t="s">
        <v>154</v>
      </c>
      <c r="I74" s="268" t="s">
        <v>154</v>
      </c>
      <c r="J74" s="268" t="s">
        <v>154</v>
      </c>
      <c r="K74" s="244">
        <v>13</v>
      </c>
      <c r="L74" s="16">
        <v>9</v>
      </c>
      <c r="M74" s="16">
        <v>10</v>
      </c>
      <c r="N74" s="16">
        <v>11</v>
      </c>
      <c r="O74" s="204">
        <v>13</v>
      </c>
      <c r="P74" s="204">
        <v>10</v>
      </c>
      <c r="Q74" s="204">
        <v>12</v>
      </c>
    </row>
    <row r="75" spans="2:17" x14ac:dyDescent="0.2">
      <c r="B75" s="56" t="s">
        <v>30</v>
      </c>
      <c r="C75" s="303">
        <v>45</v>
      </c>
      <c r="D75" s="304">
        <v>40</v>
      </c>
      <c r="E75" s="304">
        <v>35</v>
      </c>
      <c r="F75" s="305">
        <v>42</v>
      </c>
      <c r="G75" s="298">
        <v>36</v>
      </c>
      <c r="H75" s="313">
        <v>48</v>
      </c>
      <c r="I75" s="345">
        <v>44</v>
      </c>
      <c r="J75" s="345">
        <v>57</v>
      </c>
      <c r="K75" s="304">
        <v>148</v>
      </c>
      <c r="L75" s="207"/>
      <c r="M75" s="207"/>
      <c r="N75" s="207"/>
      <c r="O75" s="207"/>
      <c r="P75" s="207"/>
      <c r="Q75" s="207"/>
    </row>
    <row r="76" spans="2:17" x14ac:dyDescent="0.2">
      <c r="B76" s="52" t="s">
        <v>24</v>
      </c>
      <c r="C76" s="303"/>
      <c r="D76" s="304"/>
      <c r="E76" s="304"/>
      <c r="F76" s="305"/>
      <c r="G76" s="298"/>
      <c r="H76" s="313"/>
      <c r="I76" s="345"/>
      <c r="J76" s="345"/>
      <c r="K76" s="304"/>
      <c r="L76" s="207">
        <v>123</v>
      </c>
      <c r="M76" s="207">
        <v>119</v>
      </c>
      <c r="N76" s="206">
        <v>163</v>
      </c>
      <c r="O76" s="206">
        <v>195</v>
      </c>
      <c r="P76" s="206">
        <v>70</v>
      </c>
      <c r="Q76" s="206">
        <v>66</v>
      </c>
    </row>
    <row r="77" spans="2:17" x14ac:dyDescent="0.2">
      <c r="B77" s="52" t="s">
        <v>9</v>
      </c>
      <c r="C77" s="243">
        <v>229</v>
      </c>
      <c r="D77" s="244">
        <v>202</v>
      </c>
      <c r="E77" s="244">
        <v>198</v>
      </c>
      <c r="F77" s="245">
        <v>188</v>
      </c>
      <c r="G77" s="246">
        <v>184</v>
      </c>
      <c r="H77" s="251">
        <v>179</v>
      </c>
      <c r="I77" s="268">
        <v>171</v>
      </c>
      <c r="J77" s="268">
        <v>177</v>
      </c>
      <c r="K77" s="244">
        <v>634</v>
      </c>
      <c r="L77" s="16">
        <v>576</v>
      </c>
      <c r="M77" s="16">
        <v>546</v>
      </c>
      <c r="N77" s="204">
        <v>613</v>
      </c>
      <c r="O77" s="16">
        <v>623</v>
      </c>
      <c r="P77" s="16">
        <v>398</v>
      </c>
      <c r="Q77" s="16">
        <v>352</v>
      </c>
    </row>
    <row r="78" spans="2:17" x14ac:dyDescent="0.2">
      <c r="B78" s="56" t="s">
        <v>35</v>
      </c>
      <c r="C78" s="303">
        <v>151</v>
      </c>
      <c r="D78" s="304">
        <v>123</v>
      </c>
      <c r="E78" s="304">
        <v>117</v>
      </c>
      <c r="F78" s="305">
        <v>117</v>
      </c>
      <c r="G78" s="298">
        <v>120</v>
      </c>
      <c r="H78" s="313">
        <v>128</v>
      </c>
      <c r="I78" s="345">
        <v>121</v>
      </c>
      <c r="J78" s="345">
        <v>135</v>
      </c>
      <c r="K78" s="304">
        <v>443</v>
      </c>
      <c r="L78" s="207"/>
      <c r="M78" s="207"/>
      <c r="N78" s="206"/>
      <c r="O78" s="207"/>
      <c r="P78" s="207"/>
      <c r="Q78" s="207"/>
    </row>
    <row r="79" spans="2:17" x14ac:dyDescent="0.2">
      <c r="B79" s="52" t="s">
        <v>25</v>
      </c>
      <c r="C79" s="303"/>
      <c r="D79" s="304"/>
      <c r="E79" s="304"/>
      <c r="F79" s="305"/>
      <c r="G79" s="298"/>
      <c r="H79" s="313"/>
      <c r="I79" s="345"/>
      <c r="J79" s="345"/>
      <c r="K79" s="304"/>
      <c r="L79" s="207">
        <v>388</v>
      </c>
      <c r="M79" s="207">
        <v>365</v>
      </c>
      <c r="N79" s="206">
        <v>435</v>
      </c>
      <c r="O79" s="206">
        <v>467</v>
      </c>
      <c r="P79" s="206">
        <v>241</v>
      </c>
      <c r="Q79" s="206">
        <v>207</v>
      </c>
    </row>
    <row r="80" spans="2:17" x14ac:dyDescent="0.2">
      <c r="B80" s="52" t="s">
        <v>26</v>
      </c>
      <c r="C80" s="259">
        <v>123</v>
      </c>
      <c r="D80" s="262">
        <v>119</v>
      </c>
      <c r="E80" s="262">
        <v>116</v>
      </c>
      <c r="F80" s="113">
        <v>113</v>
      </c>
      <c r="G80" s="246">
        <v>99</v>
      </c>
      <c r="H80" s="251">
        <v>99</v>
      </c>
      <c r="I80" s="268">
        <v>94</v>
      </c>
      <c r="J80" s="268">
        <v>99</v>
      </c>
      <c r="K80" s="244">
        <v>339</v>
      </c>
      <c r="L80" s="16">
        <v>310</v>
      </c>
      <c r="M80" s="16">
        <v>299</v>
      </c>
      <c r="N80" s="204">
        <v>338</v>
      </c>
      <c r="O80" s="204">
        <v>350</v>
      </c>
      <c r="P80" s="204">
        <v>226</v>
      </c>
      <c r="Q80" s="204">
        <v>211</v>
      </c>
    </row>
    <row r="81" spans="2:17" x14ac:dyDescent="0.2">
      <c r="B81" s="60" t="s">
        <v>83</v>
      </c>
      <c r="C81" s="99">
        <v>274</v>
      </c>
      <c r="D81" s="99">
        <v>242</v>
      </c>
      <c r="E81" s="99">
        <v>233</v>
      </c>
      <c r="F81" s="99">
        <v>230</v>
      </c>
      <c r="G81" s="64">
        <v>220</v>
      </c>
      <c r="H81" s="31">
        <v>227</v>
      </c>
      <c r="I81" s="100">
        <v>215</v>
      </c>
      <c r="J81" s="100">
        <v>234</v>
      </c>
      <c r="K81" s="62">
        <v>782</v>
      </c>
      <c r="L81" s="220">
        <v>699</v>
      </c>
      <c r="M81" s="220">
        <v>665</v>
      </c>
      <c r="N81" s="211">
        <v>776</v>
      </c>
      <c r="O81" s="227">
        <v>818</v>
      </c>
      <c r="P81" s="227">
        <v>468</v>
      </c>
      <c r="Q81" s="227">
        <v>418</v>
      </c>
    </row>
    <row r="83" spans="2:17" ht="15" x14ac:dyDescent="0.2">
      <c r="B83" s="34" t="s">
        <v>116</v>
      </c>
    </row>
    <row r="85" spans="2:17" x14ac:dyDescent="0.2">
      <c r="B85" s="231" t="s">
        <v>146</v>
      </c>
      <c r="C85" s="49">
        <v>41518</v>
      </c>
      <c r="D85" s="49">
        <v>41609</v>
      </c>
      <c r="E85" s="49">
        <v>41699</v>
      </c>
      <c r="F85" s="49">
        <v>41791</v>
      </c>
      <c r="G85" s="50">
        <v>41883</v>
      </c>
      <c r="H85" s="66" t="s">
        <v>119</v>
      </c>
      <c r="I85" s="67" t="s">
        <v>121</v>
      </c>
      <c r="J85" s="67" t="s">
        <v>123</v>
      </c>
      <c r="K85" s="67" t="s">
        <v>128</v>
      </c>
      <c r="L85" s="66" t="s">
        <v>135</v>
      </c>
      <c r="M85" s="229" t="s">
        <v>140</v>
      </c>
      <c r="N85" s="230" t="s">
        <v>143</v>
      </c>
      <c r="O85" s="235" t="s">
        <v>149</v>
      </c>
      <c r="P85" s="241" t="s">
        <v>151</v>
      </c>
      <c r="Q85" s="242" t="s">
        <v>153</v>
      </c>
    </row>
    <row r="86" spans="2:17" x14ac:dyDescent="0.2">
      <c r="B86" s="68" t="s">
        <v>67</v>
      </c>
      <c r="C86" s="351">
        <v>4791</v>
      </c>
      <c r="D86" s="308">
        <v>4872</v>
      </c>
      <c r="E86" s="308">
        <v>4749</v>
      </c>
      <c r="F86" s="311">
        <v>4763</v>
      </c>
      <c r="G86" s="297">
        <v>4826</v>
      </c>
      <c r="H86" s="299">
        <v>4803</v>
      </c>
      <c r="I86" s="302">
        <v>4804</v>
      </c>
      <c r="J86" s="302">
        <v>4738</v>
      </c>
      <c r="K86" s="295">
        <v>5105</v>
      </c>
      <c r="L86" s="205"/>
      <c r="M86" s="205"/>
      <c r="N86" s="205"/>
      <c r="O86" s="205"/>
      <c r="P86" s="205"/>
      <c r="Q86" s="205"/>
    </row>
    <row r="87" spans="2:17" x14ac:dyDescent="0.2">
      <c r="B87" s="69" t="s">
        <v>47</v>
      </c>
      <c r="C87" s="350"/>
      <c r="D87" s="304"/>
      <c r="E87" s="304"/>
      <c r="F87" s="305"/>
      <c r="G87" s="298"/>
      <c r="H87" s="300"/>
      <c r="I87" s="301"/>
      <c r="J87" s="301"/>
      <c r="K87" s="296"/>
      <c r="L87" s="206">
        <v>5038</v>
      </c>
      <c r="M87" s="206">
        <v>4886</v>
      </c>
      <c r="N87" s="206">
        <v>4881</v>
      </c>
      <c r="O87" s="206">
        <v>4868</v>
      </c>
      <c r="P87" s="206">
        <v>4599</v>
      </c>
      <c r="Q87" s="206">
        <v>4535</v>
      </c>
    </row>
    <row r="88" spans="2:17" x14ac:dyDescent="0.2">
      <c r="B88" s="69" t="s">
        <v>41</v>
      </c>
      <c r="C88" s="145">
        <v>30</v>
      </c>
      <c r="D88" s="37">
        <v>35</v>
      </c>
      <c r="E88" s="37">
        <v>34</v>
      </c>
      <c r="F88" s="54">
        <v>35</v>
      </c>
      <c r="G88" s="55">
        <v>33</v>
      </c>
      <c r="H88" s="38">
        <v>30</v>
      </c>
      <c r="I88" s="70">
        <v>30</v>
      </c>
      <c r="J88" s="166">
        <v>35</v>
      </c>
      <c r="K88" s="210">
        <v>88</v>
      </c>
      <c r="L88" s="16">
        <v>91</v>
      </c>
      <c r="M88" s="16">
        <v>93</v>
      </c>
      <c r="N88" s="204">
        <v>86</v>
      </c>
      <c r="O88" s="204">
        <v>99</v>
      </c>
      <c r="P88" s="204">
        <v>71</v>
      </c>
      <c r="Q88" s="204">
        <v>70</v>
      </c>
    </row>
    <row r="89" spans="2:17" x14ac:dyDescent="0.2">
      <c r="B89" s="71" t="s">
        <v>2</v>
      </c>
      <c r="C89" s="350">
        <v>2226</v>
      </c>
      <c r="D89" s="304">
        <v>2261</v>
      </c>
      <c r="E89" s="304">
        <v>2182</v>
      </c>
      <c r="F89" s="305">
        <v>2181</v>
      </c>
      <c r="G89" s="298">
        <v>2213</v>
      </c>
      <c r="H89" s="300">
        <v>2212</v>
      </c>
      <c r="I89" s="301">
        <v>2212</v>
      </c>
      <c r="J89" s="301">
        <v>2175</v>
      </c>
      <c r="K89" s="296">
        <v>2402</v>
      </c>
      <c r="L89" s="207"/>
      <c r="M89" s="207"/>
      <c r="N89" s="207"/>
      <c r="O89" s="207"/>
      <c r="P89" s="207"/>
      <c r="Q89" s="207"/>
    </row>
    <row r="90" spans="2:17" x14ac:dyDescent="0.2">
      <c r="B90" s="69" t="s">
        <v>3</v>
      </c>
      <c r="C90" s="350"/>
      <c r="D90" s="304"/>
      <c r="E90" s="304"/>
      <c r="F90" s="305"/>
      <c r="G90" s="298"/>
      <c r="H90" s="300"/>
      <c r="I90" s="301"/>
      <c r="J90" s="301"/>
      <c r="K90" s="296"/>
      <c r="L90" s="206">
        <v>2356</v>
      </c>
      <c r="M90" s="206">
        <v>2279</v>
      </c>
      <c r="N90" s="206">
        <v>2280</v>
      </c>
      <c r="O90" s="206">
        <v>2298</v>
      </c>
      <c r="P90" s="206">
        <v>2151</v>
      </c>
      <c r="Q90" s="206">
        <v>2114</v>
      </c>
    </row>
    <row r="91" spans="2:17" x14ac:dyDescent="0.2">
      <c r="B91" s="69" t="s">
        <v>4</v>
      </c>
      <c r="C91" s="145">
        <v>2595</v>
      </c>
      <c r="D91" s="37">
        <v>2646</v>
      </c>
      <c r="E91" s="37">
        <v>2601</v>
      </c>
      <c r="F91" s="54">
        <v>2617</v>
      </c>
      <c r="G91" s="55">
        <v>2646</v>
      </c>
      <c r="H91" s="38">
        <v>2621</v>
      </c>
      <c r="I91" s="70">
        <v>2622</v>
      </c>
      <c r="J91" s="166">
        <v>2598</v>
      </c>
      <c r="K91" s="210">
        <v>2791</v>
      </c>
      <c r="L91" s="204">
        <v>2773</v>
      </c>
      <c r="M91" s="204">
        <v>2700</v>
      </c>
      <c r="N91" s="204">
        <v>2687</v>
      </c>
      <c r="O91" s="204">
        <v>2669</v>
      </c>
      <c r="P91" s="204">
        <v>2519</v>
      </c>
      <c r="Q91" s="204">
        <v>2491</v>
      </c>
    </row>
    <row r="92" spans="2:17" x14ac:dyDescent="0.2">
      <c r="B92" s="71" t="s">
        <v>28</v>
      </c>
      <c r="C92" s="350">
        <v>1141</v>
      </c>
      <c r="D92" s="304">
        <v>1165</v>
      </c>
      <c r="E92" s="304">
        <v>1125</v>
      </c>
      <c r="F92" s="305">
        <v>1124</v>
      </c>
      <c r="G92" s="298">
        <v>1153</v>
      </c>
      <c r="H92" s="300">
        <v>1150</v>
      </c>
      <c r="I92" s="301">
        <v>1171</v>
      </c>
      <c r="J92" s="301">
        <v>1168</v>
      </c>
      <c r="K92" s="296">
        <v>1359</v>
      </c>
      <c r="L92" s="207"/>
      <c r="M92" s="207"/>
      <c r="N92" s="207"/>
      <c r="O92" s="207"/>
      <c r="P92" s="207"/>
      <c r="Q92" s="207"/>
    </row>
    <row r="93" spans="2:17" x14ac:dyDescent="0.2">
      <c r="B93" s="69" t="s">
        <v>12</v>
      </c>
      <c r="C93" s="350"/>
      <c r="D93" s="304"/>
      <c r="E93" s="304"/>
      <c r="F93" s="305"/>
      <c r="G93" s="298"/>
      <c r="H93" s="300"/>
      <c r="I93" s="301"/>
      <c r="J93" s="301"/>
      <c r="K93" s="296"/>
      <c r="L93" s="206">
        <v>1339</v>
      </c>
      <c r="M93" s="206">
        <v>1232</v>
      </c>
      <c r="N93" s="206">
        <v>1253</v>
      </c>
      <c r="O93" s="206">
        <v>1272</v>
      </c>
      <c r="P93" s="206">
        <v>1146</v>
      </c>
      <c r="Q93" s="206">
        <v>1121</v>
      </c>
    </row>
    <row r="94" spans="2:17" x14ac:dyDescent="0.2">
      <c r="B94" s="69" t="s">
        <v>125</v>
      </c>
      <c r="C94" s="145">
        <v>605</v>
      </c>
      <c r="D94" s="37">
        <v>611</v>
      </c>
      <c r="E94" s="37">
        <v>597</v>
      </c>
      <c r="F94" s="54">
        <v>595</v>
      </c>
      <c r="G94" s="55">
        <v>606</v>
      </c>
      <c r="H94" s="38">
        <v>612</v>
      </c>
      <c r="I94" s="70">
        <v>615</v>
      </c>
      <c r="J94" s="166">
        <v>601</v>
      </c>
      <c r="K94" s="210">
        <v>740</v>
      </c>
      <c r="L94" s="16">
        <v>721</v>
      </c>
      <c r="M94" s="16">
        <v>695</v>
      </c>
      <c r="N94" s="204">
        <v>699</v>
      </c>
      <c r="O94" s="16">
        <v>716</v>
      </c>
      <c r="P94" s="16">
        <v>646</v>
      </c>
      <c r="Q94" s="16">
        <v>628</v>
      </c>
    </row>
    <row r="95" spans="2:17" x14ac:dyDescent="0.2">
      <c r="B95" s="52" t="s">
        <v>132</v>
      </c>
      <c r="C95" s="150">
        <v>495</v>
      </c>
      <c r="D95" s="39">
        <v>529</v>
      </c>
      <c r="E95" s="37">
        <v>514</v>
      </c>
      <c r="F95" s="54">
        <v>516</v>
      </c>
      <c r="G95" s="55">
        <v>514</v>
      </c>
      <c r="H95" s="38">
        <v>524</v>
      </c>
      <c r="I95" s="70">
        <v>523</v>
      </c>
      <c r="J95" s="166">
        <v>519</v>
      </c>
      <c r="K95" s="210">
        <v>569</v>
      </c>
      <c r="L95" s="16">
        <v>569</v>
      </c>
      <c r="M95" s="16">
        <v>577</v>
      </c>
      <c r="N95" s="204">
        <v>570</v>
      </c>
      <c r="O95" s="206">
        <v>558</v>
      </c>
      <c r="P95" s="206">
        <v>537</v>
      </c>
      <c r="Q95" s="206">
        <v>543</v>
      </c>
    </row>
    <row r="96" spans="2:17" x14ac:dyDescent="0.2">
      <c r="B96" s="69" t="s">
        <v>31</v>
      </c>
      <c r="C96" s="145">
        <v>1338</v>
      </c>
      <c r="D96" s="37">
        <v>1354</v>
      </c>
      <c r="E96" s="37">
        <v>1312</v>
      </c>
      <c r="F96" s="54">
        <v>1309</v>
      </c>
      <c r="G96" s="55">
        <v>1307</v>
      </c>
      <c r="H96" s="38">
        <v>1284</v>
      </c>
      <c r="I96" s="70">
        <v>1272</v>
      </c>
      <c r="J96" s="166">
        <v>1255</v>
      </c>
      <c r="K96" s="210">
        <v>1306</v>
      </c>
      <c r="L96" s="204">
        <v>1296</v>
      </c>
      <c r="M96" s="204">
        <v>1299</v>
      </c>
      <c r="N96" s="204">
        <v>1287</v>
      </c>
      <c r="O96" s="204">
        <v>1274</v>
      </c>
      <c r="P96" s="204">
        <v>1218</v>
      </c>
      <c r="Q96" s="204">
        <v>1199</v>
      </c>
    </row>
    <row r="97" spans="2:17" x14ac:dyDescent="0.2">
      <c r="B97" s="69" t="s">
        <v>42</v>
      </c>
      <c r="C97" s="145">
        <v>1242</v>
      </c>
      <c r="D97" s="37">
        <v>1248</v>
      </c>
      <c r="E97" s="37">
        <v>1235</v>
      </c>
      <c r="F97" s="54">
        <v>1254</v>
      </c>
      <c r="G97" s="55">
        <v>1279</v>
      </c>
      <c r="H97" s="38">
        <v>1263</v>
      </c>
      <c r="I97" s="70">
        <v>1253</v>
      </c>
      <c r="J97" s="166">
        <v>1230</v>
      </c>
      <c r="K97" s="210">
        <v>1219</v>
      </c>
      <c r="L97" s="204">
        <v>1204</v>
      </c>
      <c r="M97" s="204">
        <v>1176</v>
      </c>
      <c r="N97" s="204">
        <v>1158</v>
      </c>
      <c r="O97" s="204">
        <v>1147</v>
      </c>
      <c r="P97" s="204">
        <v>1123</v>
      </c>
      <c r="Q97" s="204">
        <v>1114</v>
      </c>
    </row>
    <row r="98" spans="2:17" x14ac:dyDescent="0.2">
      <c r="B98" s="71" t="s">
        <v>29</v>
      </c>
      <c r="C98" s="350">
        <v>69</v>
      </c>
      <c r="D98" s="304">
        <v>63</v>
      </c>
      <c r="E98" s="304">
        <v>63</v>
      </c>
      <c r="F98" s="305">
        <v>63</v>
      </c>
      <c r="G98" s="298">
        <v>58</v>
      </c>
      <c r="H98" s="300">
        <v>60</v>
      </c>
      <c r="I98" s="301">
        <v>56</v>
      </c>
      <c r="J98" s="301">
        <v>58</v>
      </c>
      <c r="K98" s="296">
        <v>109</v>
      </c>
      <c r="L98" s="207"/>
      <c r="M98" s="207"/>
      <c r="N98" s="207"/>
      <c r="O98" s="207"/>
      <c r="P98" s="207"/>
      <c r="Q98" s="207"/>
    </row>
    <row r="99" spans="2:17" x14ac:dyDescent="0.2">
      <c r="B99" s="69" t="s">
        <v>5</v>
      </c>
      <c r="C99" s="350"/>
      <c r="D99" s="304"/>
      <c r="E99" s="304"/>
      <c r="F99" s="305"/>
      <c r="G99" s="298"/>
      <c r="H99" s="300"/>
      <c r="I99" s="301"/>
      <c r="J99" s="301"/>
      <c r="K99" s="296"/>
      <c r="L99" s="207">
        <v>99</v>
      </c>
      <c r="M99" s="207">
        <v>96</v>
      </c>
      <c r="N99" s="206">
        <v>95</v>
      </c>
      <c r="O99" s="206">
        <v>94</v>
      </c>
      <c r="P99" s="206">
        <v>63</v>
      </c>
      <c r="Q99" s="206">
        <v>63</v>
      </c>
    </row>
    <row r="100" spans="2:17" x14ac:dyDescent="0.2">
      <c r="B100" s="69" t="s">
        <v>6</v>
      </c>
      <c r="C100" s="145">
        <v>485</v>
      </c>
      <c r="D100" s="37">
        <v>507</v>
      </c>
      <c r="E100" s="37">
        <v>490</v>
      </c>
      <c r="F100" s="54">
        <v>491</v>
      </c>
      <c r="G100" s="55">
        <v>481</v>
      </c>
      <c r="H100" s="38">
        <v>470</v>
      </c>
      <c r="I100" s="70">
        <v>488</v>
      </c>
      <c r="J100" s="166">
        <v>476</v>
      </c>
      <c r="K100" s="210">
        <v>570</v>
      </c>
      <c r="L100" s="16">
        <v>574</v>
      </c>
      <c r="M100" s="16">
        <v>564</v>
      </c>
      <c r="N100" s="204">
        <v>566</v>
      </c>
      <c r="O100" s="204">
        <v>578</v>
      </c>
      <c r="P100" s="204">
        <v>517</v>
      </c>
      <c r="Q100" s="204">
        <v>498</v>
      </c>
    </row>
    <row r="101" spans="2:17" x14ac:dyDescent="0.2">
      <c r="B101" s="69" t="s">
        <v>7</v>
      </c>
      <c r="C101" s="145">
        <v>1649</v>
      </c>
      <c r="D101" s="37">
        <v>1665</v>
      </c>
      <c r="E101" s="37">
        <v>1617</v>
      </c>
      <c r="F101" s="54">
        <v>1637</v>
      </c>
      <c r="G101" s="55">
        <v>1662</v>
      </c>
      <c r="H101" s="38">
        <v>1637</v>
      </c>
      <c r="I101" s="70">
        <v>1629</v>
      </c>
      <c r="J101" s="166">
        <v>1589</v>
      </c>
      <c r="K101" s="210">
        <v>1727</v>
      </c>
      <c r="L101" s="204">
        <v>1697</v>
      </c>
      <c r="M101" s="204">
        <v>1657</v>
      </c>
      <c r="N101" s="204">
        <v>1665</v>
      </c>
      <c r="O101" s="204">
        <v>1680</v>
      </c>
      <c r="P101" s="204">
        <v>1579</v>
      </c>
      <c r="Q101" s="204">
        <v>1562</v>
      </c>
    </row>
    <row r="102" spans="2:17" x14ac:dyDescent="0.2">
      <c r="B102" s="69" t="s">
        <v>8</v>
      </c>
      <c r="C102" s="145">
        <v>2618</v>
      </c>
      <c r="D102" s="37">
        <v>2672</v>
      </c>
      <c r="E102" s="37">
        <v>2613</v>
      </c>
      <c r="F102" s="54">
        <v>2607</v>
      </c>
      <c r="G102" s="55">
        <v>2658</v>
      </c>
      <c r="H102" s="38">
        <v>2666</v>
      </c>
      <c r="I102" s="70">
        <v>2661</v>
      </c>
      <c r="J102" s="166">
        <v>2650</v>
      </c>
      <c r="K102" s="210">
        <v>2787</v>
      </c>
      <c r="L102" s="204">
        <v>2759</v>
      </c>
      <c r="M102" s="204">
        <v>2662</v>
      </c>
      <c r="N102" s="204">
        <v>2641</v>
      </c>
      <c r="O102" s="204">
        <v>2615</v>
      </c>
      <c r="P102" s="204">
        <v>2511</v>
      </c>
      <c r="Q102" s="204">
        <v>2482</v>
      </c>
    </row>
    <row r="103" spans="2:17" ht="14.25" customHeight="1" x14ac:dyDescent="0.2">
      <c r="B103" s="71" t="s">
        <v>30</v>
      </c>
      <c r="C103" s="350">
        <v>390</v>
      </c>
      <c r="D103" s="304">
        <v>429</v>
      </c>
      <c r="E103" s="304">
        <v>322</v>
      </c>
      <c r="F103" s="305">
        <v>367</v>
      </c>
      <c r="G103" s="298">
        <v>414</v>
      </c>
      <c r="H103" s="300">
        <v>403</v>
      </c>
      <c r="I103" s="301">
        <v>365</v>
      </c>
      <c r="J103" s="301">
        <v>319</v>
      </c>
      <c r="K103" s="296">
        <v>354</v>
      </c>
      <c r="L103" s="207"/>
      <c r="M103" s="207"/>
      <c r="N103" s="207"/>
      <c r="O103" s="207"/>
      <c r="P103" s="207"/>
      <c r="Q103" s="207"/>
    </row>
    <row r="104" spans="2:17" x14ac:dyDescent="0.2">
      <c r="B104" s="69" t="s">
        <v>24</v>
      </c>
      <c r="C104" s="350"/>
      <c r="D104" s="304"/>
      <c r="E104" s="304"/>
      <c r="F104" s="305"/>
      <c r="G104" s="298"/>
      <c r="H104" s="300"/>
      <c r="I104" s="301"/>
      <c r="J104" s="301"/>
      <c r="K104" s="296"/>
      <c r="L104" s="207">
        <v>321</v>
      </c>
      <c r="M104" s="207">
        <v>239</v>
      </c>
      <c r="N104" s="206">
        <v>245</v>
      </c>
      <c r="O104" s="206">
        <v>301</v>
      </c>
      <c r="P104" s="206">
        <v>251</v>
      </c>
      <c r="Q104" s="206">
        <v>278</v>
      </c>
    </row>
    <row r="105" spans="2:17" x14ac:dyDescent="0.2">
      <c r="B105" s="69" t="s">
        <v>9</v>
      </c>
      <c r="C105" s="145">
        <v>4431</v>
      </c>
      <c r="D105" s="37">
        <v>4478</v>
      </c>
      <c r="E105" s="37">
        <v>4461</v>
      </c>
      <c r="F105" s="54">
        <v>4431</v>
      </c>
      <c r="G105" s="55">
        <v>4445</v>
      </c>
      <c r="H105" s="38">
        <v>4430</v>
      </c>
      <c r="I105" s="70">
        <v>4469</v>
      </c>
      <c r="J105" s="166">
        <v>4454</v>
      </c>
      <c r="K105" s="210">
        <v>4839</v>
      </c>
      <c r="L105" s="204">
        <v>4808</v>
      </c>
      <c r="M105" s="204">
        <v>4740</v>
      </c>
      <c r="N105" s="204">
        <v>4722</v>
      </c>
      <c r="O105" s="204">
        <v>4666</v>
      </c>
      <c r="P105" s="204">
        <v>4419</v>
      </c>
      <c r="Q105" s="204">
        <v>4327</v>
      </c>
    </row>
    <row r="106" spans="2:17" ht="14.25" customHeight="1" x14ac:dyDescent="0.2">
      <c r="B106" s="71" t="s">
        <v>36</v>
      </c>
      <c r="C106" s="350">
        <v>865</v>
      </c>
      <c r="D106" s="304">
        <v>888</v>
      </c>
      <c r="E106" s="304">
        <v>867</v>
      </c>
      <c r="F106" s="305">
        <v>864</v>
      </c>
      <c r="G106" s="298">
        <v>891</v>
      </c>
      <c r="H106" s="300">
        <v>893</v>
      </c>
      <c r="I106" s="301">
        <v>910</v>
      </c>
      <c r="J106" s="301">
        <v>908</v>
      </c>
      <c r="K106" s="296">
        <v>1028</v>
      </c>
      <c r="L106" s="207"/>
      <c r="M106" s="207"/>
      <c r="N106" s="207"/>
      <c r="O106" s="207"/>
      <c r="P106" s="207"/>
      <c r="Q106" s="207"/>
    </row>
    <row r="107" spans="2:17" x14ac:dyDescent="0.2">
      <c r="B107" s="69" t="s">
        <v>44</v>
      </c>
      <c r="C107" s="350"/>
      <c r="D107" s="304"/>
      <c r="E107" s="304"/>
      <c r="F107" s="305"/>
      <c r="G107" s="298"/>
      <c r="H107" s="300"/>
      <c r="I107" s="301"/>
      <c r="J107" s="301"/>
      <c r="K107" s="296"/>
      <c r="L107" s="206">
        <v>1019</v>
      </c>
      <c r="M107" s="206">
        <v>1010</v>
      </c>
      <c r="N107" s="206">
        <v>1015</v>
      </c>
      <c r="O107" s="206">
        <v>1038</v>
      </c>
      <c r="P107" s="206">
        <v>970</v>
      </c>
      <c r="Q107" s="206">
        <v>973</v>
      </c>
    </row>
    <row r="108" spans="2:17" x14ac:dyDescent="0.2">
      <c r="B108" s="69" t="s">
        <v>37</v>
      </c>
      <c r="C108" s="145">
        <v>149</v>
      </c>
      <c r="D108" s="37">
        <v>156</v>
      </c>
      <c r="E108" s="37">
        <v>154</v>
      </c>
      <c r="F108" s="54">
        <v>157</v>
      </c>
      <c r="G108" s="55">
        <v>158</v>
      </c>
      <c r="H108" s="38">
        <v>159</v>
      </c>
      <c r="I108" s="70">
        <v>159</v>
      </c>
      <c r="J108" s="166">
        <v>154</v>
      </c>
      <c r="K108" s="210">
        <v>206</v>
      </c>
      <c r="L108" s="16">
        <v>202</v>
      </c>
      <c r="M108" s="16">
        <v>197</v>
      </c>
      <c r="N108" s="204">
        <v>205</v>
      </c>
      <c r="O108" s="204">
        <v>211</v>
      </c>
      <c r="P108" s="204">
        <v>189</v>
      </c>
      <c r="Q108" s="204">
        <v>183</v>
      </c>
    </row>
    <row r="109" spans="2:17" x14ac:dyDescent="0.2">
      <c r="B109" s="69" t="s">
        <v>48</v>
      </c>
      <c r="C109" s="145">
        <v>722</v>
      </c>
      <c r="D109" s="37">
        <v>728</v>
      </c>
      <c r="E109" s="37">
        <v>710</v>
      </c>
      <c r="F109" s="54">
        <v>724</v>
      </c>
      <c r="G109" s="55">
        <v>722</v>
      </c>
      <c r="H109" s="38">
        <v>714</v>
      </c>
      <c r="I109" s="70">
        <v>710</v>
      </c>
      <c r="J109" s="166">
        <v>692</v>
      </c>
      <c r="K109" s="210">
        <v>721</v>
      </c>
      <c r="L109" s="16">
        <v>697</v>
      </c>
      <c r="M109" s="16">
        <v>676</v>
      </c>
      <c r="N109" s="204">
        <v>666</v>
      </c>
      <c r="O109" s="204">
        <v>661</v>
      </c>
      <c r="P109" s="204">
        <v>623</v>
      </c>
      <c r="Q109" s="204">
        <v>601</v>
      </c>
    </row>
    <row r="110" spans="2:17" x14ac:dyDescent="0.2">
      <c r="B110" s="69" t="s">
        <v>38</v>
      </c>
      <c r="C110" s="145">
        <v>297</v>
      </c>
      <c r="D110" s="37">
        <v>310</v>
      </c>
      <c r="E110" s="37">
        <v>299</v>
      </c>
      <c r="F110" s="54">
        <v>305</v>
      </c>
      <c r="G110" s="55">
        <v>309</v>
      </c>
      <c r="H110" s="38">
        <v>298</v>
      </c>
      <c r="I110" s="70">
        <v>296</v>
      </c>
      <c r="J110" s="166">
        <v>293</v>
      </c>
      <c r="K110" s="210">
        <v>330</v>
      </c>
      <c r="L110" s="16">
        <v>328</v>
      </c>
      <c r="M110" s="16">
        <v>321</v>
      </c>
      <c r="N110" s="204">
        <v>313</v>
      </c>
      <c r="O110" s="204">
        <v>320</v>
      </c>
      <c r="P110" s="204">
        <v>298</v>
      </c>
      <c r="Q110" s="204">
        <v>296</v>
      </c>
    </row>
    <row r="111" spans="2:17" x14ac:dyDescent="0.2">
      <c r="B111" s="69" t="s">
        <v>39</v>
      </c>
      <c r="C111" s="145">
        <v>399</v>
      </c>
      <c r="D111" s="37">
        <v>400</v>
      </c>
      <c r="E111" s="37">
        <v>385</v>
      </c>
      <c r="F111" s="54">
        <v>377</v>
      </c>
      <c r="G111" s="55">
        <v>376</v>
      </c>
      <c r="H111" s="38">
        <v>370</v>
      </c>
      <c r="I111" s="70">
        <v>358</v>
      </c>
      <c r="J111" s="166">
        <v>349</v>
      </c>
      <c r="K111" s="210">
        <v>379</v>
      </c>
      <c r="L111" s="16">
        <v>367</v>
      </c>
      <c r="M111" s="16">
        <v>352</v>
      </c>
      <c r="N111" s="204">
        <v>355</v>
      </c>
      <c r="O111" s="204">
        <v>343</v>
      </c>
      <c r="P111" s="204">
        <v>316</v>
      </c>
      <c r="Q111" s="204">
        <v>317</v>
      </c>
    </row>
    <row r="112" spans="2:17" x14ac:dyDescent="0.2">
      <c r="B112" s="69" t="s">
        <v>40</v>
      </c>
      <c r="C112" s="145">
        <v>246</v>
      </c>
      <c r="D112" s="37">
        <v>256</v>
      </c>
      <c r="E112" s="37">
        <v>244</v>
      </c>
      <c r="F112" s="54">
        <v>243</v>
      </c>
      <c r="G112" s="55">
        <v>257</v>
      </c>
      <c r="H112" s="38">
        <v>260</v>
      </c>
      <c r="I112" s="70">
        <v>271</v>
      </c>
      <c r="J112" s="166">
        <v>269</v>
      </c>
      <c r="K112" s="210">
        <v>289</v>
      </c>
      <c r="L112" s="16">
        <v>276</v>
      </c>
      <c r="M112" s="16">
        <v>267</v>
      </c>
      <c r="N112" s="16">
        <v>273</v>
      </c>
      <c r="O112" s="16">
        <v>266</v>
      </c>
      <c r="P112" s="16">
        <v>257</v>
      </c>
      <c r="Q112" s="16">
        <v>254</v>
      </c>
    </row>
    <row r="113" spans="2:17" x14ac:dyDescent="0.2">
      <c r="B113" s="69" t="s">
        <v>49</v>
      </c>
      <c r="C113" s="145">
        <v>245</v>
      </c>
      <c r="D113" s="37">
        <v>247</v>
      </c>
      <c r="E113" s="37">
        <v>237</v>
      </c>
      <c r="F113" s="54">
        <v>239</v>
      </c>
      <c r="G113" s="55">
        <v>245</v>
      </c>
      <c r="H113" s="38">
        <v>253</v>
      </c>
      <c r="I113" s="70">
        <v>256</v>
      </c>
      <c r="J113" s="166">
        <v>250</v>
      </c>
      <c r="K113" s="210">
        <v>280</v>
      </c>
      <c r="L113" s="16">
        <v>280</v>
      </c>
      <c r="M113" s="16">
        <v>265</v>
      </c>
      <c r="N113" s="204">
        <v>269</v>
      </c>
      <c r="O113" s="204">
        <v>262</v>
      </c>
      <c r="P113" s="204">
        <v>246</v>
      </c>
      <c r="Q113" s="204">
        <v>243</v>
      </c>
    </row>
    <row r="114" spans="2:17" x14ac:dyDescent="0.2">
      <c r="B114" s="69" t="s">
        <v>50</v>
      </c>
      <c r="C114" s="96">
        <v>1868</v>
      </c>
      <c r="D114" s="59">
        <v>1887</v>
      </c>
      <c r="E114" s="59">
        <v>1853</v>
      </c>
      <c r="F114" s="54">
        <v>1854</v>
      </c>
      <c r="G114" s="55">
        <v>1868</v>
      </c>
      <c r="H114" s="38">
        <v>1856</v>
      </c>
      <c r="I114" s="70">
        <v>1844</v>
      </c>
      <c r="J114" s="166">
        <v>1823</v>
      </c>
      <c r="K114" s="210">
        <v>1872</v>
      </c>
      <c r="L114" s="204">
        <v>1869</v>
      </c>
      <c r="M114" s="204">
        <v>1798</v>
      </c>
      <c r="N114" s="204">
        <v>1785</v>
      </c>
      <c r="O114" s="204">
        <v>1767</v>
      </c>
      <c r="P114" s="204">
        <v>1700</v>
      </c>
      <c r="Q114" s="204">
        <v>1668</v>
      </c>
    </row>
    <row r="115" spans="2:17" x14ac:dyDescent="0.2">
      <c r="B115" s="72" t="s">
        <v>84</v>
      </c>
      <c r="C115" s="63">
        <v>4821</v>
      </c>
      <c r="D115" s="63">
        <v>4907</v>
      </c>
      <c r="E115" s="63">
        <v>4783</v>
      </c>
      <c r="F115" s="63">
        <v>4798</v>
      </c>
      <c r="G115" s="64">
        <v>4859</v>
      </c>
      <c r="H115" s="42">
        <v>4833</v>
      </c>
      <c r="I115" s="73">
        <v>4834</v>
      </c>
      <c r="J115" s="73">
        <v>4773</v>
      </c>
      <c r="K115" s="209">
        <v>5193</v>
      </c>
      <c r="L115" s="211">
        <v>5129</v>
      </c>
      <c r="M115" s="211">
        <v>4979</v>
      </c>
      <c r="N115" s="211">
        <v>4967</v>
      </c>
      <c r="O115" s="211">
        <v>4967</v>
      </c>
      <c r="P115" s="211">
        <v>4670</v>
      </c>
      <c r="Q115" s="211">
        <v>4605</v>
      </c>
    </row>
    <row r="117" spans="2:17" ht="15" x14ac:dyDescent="0.2">
      <c r="B117" s="34" t="s">
        <v>85</v>
      </c>
    </row>
    <row r="118" spans="2:17" ht="14.25" x14ac:dyDescent="0.2">
      <c r="K118"/>
    </row>
    <row r="119" spans="2:17" x14ac:dyDescent="0.2">
      <c r="B119" s="48"/>
      <c r="C119" s="49">
        <v>41518</v>
      </c>
      <c r="D119" s="49">
        <v>41609</v>
      </c>
      <c r="E119" s="49">
        <v>41699</v>
      </c>
      <c r="F119" s="49">
        <v>41791</v>
      </c>
      <c r="G119" s="141">
        <v>41883</v>
      </c>
      <c r="H119" s="27" t="s">
        <v>119</v>
      </c>
      <c r="I119" s="114" t="s">
        <v>121</v>
      </c>
      <c r="J119" s="114" t="s">
        <v>123</v>
      </c>
      <c r="K119" s="114" t="s">
        <v>128</v>
      </c>
      <c r="L119" s="201" t="s">
        <v>135</v>
      </c>
      <c r="M119" s="229" t="s">
        <v>140</v>
      </c>
      <c r="N119" s="230" t="s">
        <v>143</v>
      </c>
      <c r="O119" s="235" t="s">
        <v>149</v>
      </c>
      <c r="P119" s="241" t="s">
        <v>151</v>
      </c>
      <c r="Q119" s="242" t="s">
        <v>153</v>
      </c>
    </row>
    <row r="120" spans="2:17" x14ac:dyDescent="0.2">
      <c r="B120" s="74" t="s">
        <v>85</v>
      </c>
      <c r="C120" s="146">
        <v>23</v>
      </c>
      <c r="D120" s="76">
        <v>73</v>
      </c>
      <c r="E120" s="77">
        <v>21</v>
      </c>
      <c r="F120" s="77">
        <v>17</v>
      </c>
      <c r="G120" s="29">
        <v>19</v>
      </c>
      <c r="H120" s="29">
        <v>67</v>
      </c>
      <c r="I120" s="78">
        <v>14</v>
      </c>
      <c r="J120" s="78">
        <v>11</v>
      </c>
      <c r="K120" s="76">
        <v>46</v>
      </c>
      <c r="L120" s="16">
        <v>132</v>
      </c>
      <c r="M120" s="16">
        <v>35</v>
      </c>
      <c r="N120" s="204">
        <v>45</v>
      </c>
      <c r="O120" s="204">
        <v>61</v>
      </c>
      <c r="P120" s="204">
        <v>81</v>
      </c>
      <c r="Q120" s="204">
        <v>29</v>
      </c>
    </row>
    <row r="121" spans="2:17" ht="14.25" x14ac:dyDescent="0.2">
      <c r="K121"/>
    </row>
  </sheetData>
  <mergeCells count="189">
    <mergeCell ref="I70:I71"/>
    <mergeCell ref="C103:C104"/>
    <mergeCell ref="C89:C90"/>
    <mergeCell ref="C106:C107"/>
    <mergeCell ref="C98:C99"/>
    <mergeCell ref="I103:I104"/>
    <mergeCell ref="I106:I107"/>
    <mergeCell ref="I98:I99"/>
    <mergeCell ref="D98:D99"/>
    <mergeCell ref="D106:D107"/>
    <mergeCell ref="D92:D93"/>
    <mergeCell ref="D103:D104"/>
    <mergeCell ref="E92:E93"/>
    <mergeCell ref="G98:G99"/>
    <mergeCell ref="H98:H99"/>
    <mergeCell ref="E106:E107"/>
    <mergeCell ref="F106:F107"/>
    <mergeCell ref="G106:G107"/>
    <mergeCell ref="H106:H107"/>
    <mergeCell ref="E98:E99"/>
    <mergeCell ref="F98:F99"/>
    <mergeCell ref="C70:C71"/>
    <mergeCell ref="D70:D71"/>
    <mergeCell ref="E70:E71"/>
    <mergeCell ref="E32:E33"/>
    <mergeCell ref="F32:F33"/>
    <mergeCell ref="C46:C47"/>
    <mergeCell ref="I6:I7"/>
    <mergeCell ref="I9:I10"/>
    <mergeCell ref="I86:I87"/>
    <mergeCell ref="I89:I90"/>
    <mergeCell ref="I92:I93"/>
    <mergeCell ref="I15:I16"/>
    <mergeCell ref="C86:C87"/>
    <mergeCell ref="C92:C93"/>
    <mergeCell ref="E89:E90"/>
    <mergeCell ref="F89:F90"/>
    <mergeCell ref="G89:G90"/>
    <mergeCell ref="H89:H90"/>
    <mergeCell ref="G92:G93"/>
    <mergeCell ref="H92:H93"/>
    <mergeCell ref="F86:F87"/>
    <mergeCell ref="I20:I21"/>
    <mergeCell ref="I41:I42"/>
    <mergeCell ref="I46:I47"/>
    <mergeCell ref="I78:I79"/>
    <mergeCell ref="I49:I50"/>
    <mergeCell ref="I61:I62"/>
    <mergeCell ref="G29:G30"/>
    <mergeCell ref="H61:H62"/>
    <mergeCell ref="H49:H50"/>
    <mergeCell ref="D86:D87"/>
    <mergeCell ref="D89:D90"/>
    <mergeCell ref="F92:F93"/>
    <mergeCell ref="C6:C7"/>
    <mergeCell ref="D6:D7"/>
    <mergeCell ref="E6:E7"/>
    <mergeCell ref="C15:C16"/>
    <mergeCell ref="D15:D16"/>
    <mergeCell ref="C35:C36"/>
    <mergeCell ref="C29:C30"/>
    <mergeCell ref="D29:D30"/>
    <mergeCell ref="E29:E30"/>
    <mergeCell ref="C9:C10"/>
    <mergeCell ref="D9:D10"/>
    <mergeCell ref="E9:E10"/>
    <mergeCell ref="F9:F10"/>
    <mergeCell ref="E15:E16"/>
    <mergeCell ref="C20:C21"/>
    <mergeCell ref="D20:D21"/>
    <mergeCell ref="C32:C33"/>
    <mergeCell ref="D32:D33"/>
    <mergeCell ref="D35:D36"/>
    <mergeCell ref="E35:E36"/>
    <mergeCell ref="F35:F36"/>
    <mergeCell ref="G35:G36"/>
    <mergeCell ref="H35:H36"/>
    <mergeCell ref="G32:G33"/>
    <mergeCell ref="H32:H33"/>
    <mergeCell ref="E86:E87"/>
    <mergeCell ref="F6:F7"/>
    <mergeCell ref="G6:G7"/>
    <mergeCell ref="H6:H7"/>
    <mergeCell ref="G86:G87"/>
    <mergeCell ref="H86:H87"/>
    <mergeCell ref="H15:H16"/>
    <mergeCell ref="E20:E21"/>
    <mergeCell ref="F20:F21"/>
    <mergeCell ref="G20:G21"/>
    <mergeCell ref="G9:G10"/>
    <mergeCell ref="H29:H30"/>
    <mergeCell ref="H9:H10"/>
    <mergeCell ref="F15:F16"/>
    <mergeCell ref="G15:G16"/>
    <mergeCell ref="H20:H21"/>
    <mergeCell ref="F29:F30"/>
    <mergeCell ref="C41:C42"/>
    <mergeCell ref="D41:D42"/>
    <mergeCell ref="E41:E42"/>
    <mergeCell ref="F41:F42"/>
    <mergeCell ref="G41:G42"/>
    <mergeCell ref="C61:C62"/>
    <mergeCell ref="D61:D62"/>
    <mergeCell ref="E61:E62"/>
    <mergeCell ref="F61:F62"/>
    <mergeCell ref="G61:G62"/>
    <mergeCell ref="C49:C50"/>
    <mergeCell ref="D49:D50"/>
    <mergeCell ref="E49:E50"/>
    <mergeCell ref="F49:F50"/>
    <mergeCell ref="G49:G50"/>
    <mergeCell ref="D46:D47"/>
    <mergeCell ref="E46:E47"/>
    <mergeCell ref="F46:F47"/>
    <mergeCell ref="G46:G47"/>
    <mergeCell ref="F70:F71"/>
    <mergeCell ref="G70:G71"/>
    <mergeCell ref="H70:H71"/>
    <mergeCell ref="C64:C65"/>
    <mergeCell ref="D64:D65"/>
    <mergeCell ref="E64:E65"/>
    <mergeCell ref="F64:F65"/>
    <mergeCell ref="G64:G65"/>
    <mergeCell ref="H64:H65"/>
    <mergeCell ref="C78:C79"/>
    <mergeCell ref="D78:D79"/>
    <mergeCell ref="E78:E79"/>
    <mergeCell ref="F78:F79"/>
    <mergeCell ref="G78:G79"/>
    <mergeCell ref="H78:H79"/>
    <mergeCell ref="C75:C76"/>
    <mergeCell ref="D75:D76"/>
    <mergeCell ref="E75:E76"/>
    <mergeCell ref="F75:F76"/>
    <mergeCell ref="G75:G76"/>
    <mergeCell ref="H75:H76"/>
    <mergeCell ref="J106:J107"/>
    <mergeCell ref="J49:J50"/>
    <mergeCell ref="J46:J47"/>
    <mergeCell ref="J41:J42"/>
    <mergeCell ref="J78:J79"/>
    <mergeCell ref="J35:J36"/>
    <mergeCell ref="E103:E104"/>
    <mergeCell ref="F103:F104"/>
    <mergeCell ref="G103:G104"/>
    <mergeCell ref="H103:H104"/>
    <mergeCell ref="I75:I76"/>
    <mergeCell ref="I35:I36"/>
    <mergeCell ref="H41:H42"/>
    <mergeCell ref="J103:J104"/>
    <mergeCell ref="J98:J99"/>
    <mergeCell ref="J92:J93"/>
    <mergeCell ref="J89:J90"/>
    <mergeCell ref="J64:J65"/>
    <mergeCell ref="J75:J76"/>
    <mergeCell ref="J70:J71"/>
    <mergeCell ref="J86:J87"/>
    <mergeCell ref="H46:H47"/>
    <mergeCell ref="J61:J62"/>
    <mergeCell ref="I64:I65"/>
    <mergeCell ref="I32:I33"/>
    <mergeCell ref="I29:I30"/>
    <mergeCell ref="K35:K36"/>
    <mergeCell ref="K41:K42"/>
    <mergeCell ref="K46:K47"/>
    <mergeCell ref="K49:K50"/>
    <mergeCell ref="K61:K62"/>
    <mergeCell ref="K64:K65"/>
    <mergeCell ref="K6:K7"/>
    <mergeCell ref="K9:K10"/>
    <mergeCell ref="K15:K16"/>
    <mergeCell ref="K20:K21"/>
    <mergeCell ref="K29:K30"/>
    <mergeCell ref="K32:K33"/>
    <mergeCell ref="J6:J7"/>
    <mergeCell ref="J9:J10"/>
    <mergeCell ref="J15:J16"/>
    <mergeCell ref="J20:J21"/>
    <mergeCell ref="J32:J33"/>
    <mergeCell ref="J29:J30"/>
    <mergeCell ref="K86:K87"/>
    <mergeCell ref="K89:K90"/>
    <mergeCell ref="K92:K93"/>
    <mergeCell ref="K98:K99"/>
    <mergeCell ref="K103:K104"/>
    <mergeCell ref="K106:K107"/>
    <mergeCell ref="K70:K71"/>
    <mergeCell ref="K75:K76"/>
    <mergeCell ref="K78:K79"/>
  </mergeCells>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81</vt:i4>
      </vt:variant>
    </vt:vector>
  </HeadingPairs>
  <TitlesOfParts>
    <vt:vector size="102" baseType="lpstr">
      <vt:lpstr>Contents and notes</vt:lpstr>
      <vt:lpstr>Summary Table</vt:lpstr>
      <vt:lpstr>Summary Table - by benefit</vt:lpstr>
      <vt:lpstr>Summary Table - by client type</vt:lpstr>
      <vt:lpstr>Auckland Regional Council</vt:lpstr>
      <vt:lpstr>Bay of Plenty Regional Council</vt:lpstr>
      <vt:lpstr>Canterbury Regional Council</vt:lpstr>
      <vt:lpstr>Gisborne Regional Council</vt:lpstr>
      <vt:lpstr>Hawke's Bay Regional Council</vt:lpstr>
      <vt:lpstr>Manawatu-Wanganui Regional Coun</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Regional Council Unknown</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'Hawke''s Bay Regional Council'!Print_Area</vt:lpstr>
      <vt:lpstr>'Manawatu-Wanganui Regional Coun'!Print_Area</vt:lpstr>
      <vt:lpstr>'Marlborough Regional Council'!Print_Area</vt:lpstr>
      <vt:lpstr>'Nelson Regional Council'!Print_Area</vt:lpstr>
      <vt:lpstr>'Northland Regional Council'!Print_Area</vt:lpstr>
      <vt:lpstr>'Otago Regional Council'!Print_Area</vt:lpstr>
      <vt:lpstr>'Regional Council Unknown'!Print_Area</vt:lpstr>
      <vt:lpstr>'Southland Regional Council'!Print_Area</vt:lpstr>
      <vt:lpstr>'Summary Table'!Print_Area</vt:lpstr>
      <vt:lpstr>'Summary Table - by benefit'!Print_Area</vt:lpstr>
      <vt:lpstr>'Summary Table - by client type'!Print_Area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2017-04-11T02:01:26Z</cp:lastPrinted>
  <dcterms:created xsi:type="dcterms:W3CDTF">2013-05-02T04:02:51Z</dcterms:created>
  <dcterms:modified xsi:type="dcterms:W3CDTF">2017-04-11T02:02:28Z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A9574414</vt:lpwstr>
  </property>
  <property fmtid="{D5CDD505-2E9C-101B-9397-08002B2CF9AE}" pid="3" name="Objective-Comment">
    <vt:lpwstr/>
  </property>
  <property fmtid="{D5CDD505-2E9C-101B-9397-08002B2CF9AE}" pid="4" name="Objective-CreationStamp">
    <vt:filetime>2017-04-10T21:40:47Z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2017-04-11T02:03:06Z</vt:filetime>
  </property>
  <property fmtid="{D5CDD505-2E9C-101B-9397-08002B2CF9AE}" pid="8" name="Objective-ModificationStamp">
    <vt:filetime>2017-04-11T01:57:18Z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Sheets:01 Mar:Data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Regional Council Tables - Mar 2017</vt:lpwstr>
  </property>
  <property fmtid="{D5CDD505-2E9C-101B-9397-08002B2CF9AE}" pid="14" name="Objective-Version">
    <vt:lpwstr>2.0</vt:lpwstr>
  </property>
  <property fmtid="{D5CDD505-2E9C-101B-9397-08002B2CF9AE}" pid="15" name="Objective-VersionComment">
    <vt:lpwstr>fixing a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