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e\ebrow016\Desktop\Publishing QA\"/>
    </mc:Choice>
  </mc:AlternateContent>
  <xr:revisionPtr revIDLastSave="0" documentId="8_{62E3F4FC-0BAC-4FA6-B450-0D775AB05CA1}" xr6:coauthVersionLast="47" xr6:coauthVersionMax="47" xr10:uidLastSave="{00000000-0000-0000-0000-000000000000}"/>
  <bookViews>
    <workbookView xWindow="-120" yWindow="-120" windowWidth="29040" windowHeight="15840" xr2:uid="{222F17BD-03F3-4795-9F64-65F7598DA47E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2" i="1"/>
  <c r="O8" i="1"/>
  <c r="O9" i="1"/>
  <c r="O10" i="1"/>
  <c r="O11" i="1"/>
  <c r="J17" i="1"/>
  <c r="K17" i="1"/>
  <c r="L17" i="1"/>
  <c r="M17" i="1"/>
  <c r="N17" i="1"/>
  <c r="I17" i="1"/>
  <c r="O7" i="1"/>
  <c r="O17" i="1" l="1"/>
</calcChain>
</file>

<file path=xl/sharedStrings.xml><?xml version="1.0" encoding="utf-8"?>
<sst xmlns="http://schemas.openxmlformats.org/spreadsheetml/2006/main" count="74" uniqueCount="49">
  <si>
    <t>Description</t>
  </si>
  <si>
    <t>Legal Name</t>
  </si>
  <si>
    <t>Contract Name</t>
  </si>
  <si>
    <t>Contract Number</t>
  </si>
  <si>
    <t>Start Date</t>
  </si>
  <si>
    <t>End Date</t>
  </si>
  <si>
    <t>Otakou Health Limited</t>
  </si>
  <si>
    <t>Community Connection Service</t>
  </si>
  <si>
    <t>NATO2202854</t>
  </si>
  <si>
    <t>CSS - Community Connection Service (COVID-19)</t>
  </si>
  <si>
    <t>Positioning of FTE and discretionary fund</t>
  </si>
  <si>
    <t>Overheads Staff Resource at Te Kaika</t>
  </si>
  <si>
    <t>STHN2300044</t>
  </si>
  <si>
    <t>MCA - Employment Placement or Assistance Initiative</t>
  </si>
  <si>
    <t>Over heads for MSD resource at Te Kaika</t>
  </si>
  <si>
    <t>Protection Framework Food Support COVID 19</t>
  </si>
  <si>
    <t>STHN2201437</t>
  </si>
  <si>
    <t>NI - Food Support Services (COVID-19)</t>
  </si>
  <si>
    <t>Food support for people self isolation under CPF</t>
  </si>
  <si>
    <t>Te Kaika Grant</t>
  </si>
  <si>
    <t>STHN2102093</t>
  </si>
  <si>
    <t>MCA - Employment Services Response (COVID-19)</t>
  </si>
  <si>
    <t>One off grant</t>
  </si>
  <si>
    <t>Te Kaika Waka to Wellbeing Maori and Pacifica</t>
  </si>
  <si>
    <t>STHN2200648</t>
  </si>
  <si>
    <t>Waka to Wellbeing Programme Maori and Pacifica</t>
  </si>
  <si>
    <t>Contract Status</t>
  </si>
  <si>
    <t>Completed</t>
  </si>
  <si>
    <t>Service Type</t>
  </si>
  <si>
    <t>Financial Year Funding Value (excl GST)</t>
  </si>
  <si>
    <t>Funding details for Otakou Health Limited</t>
  </si>
  <si>
    <t>Total</t>
  </si>
  <si>
    <t>F2024 MSD</t>
  </si>
  <si>
    <t>332495</t>
  </si>
  <si>
    <t>Post Settlement Support Services for Refugee and Migrant Communities</t>
  </si>
  <si>
    <t>To undertake activities that promote discussion of issues facing former refugees and migrants in the Lakes Queenstown District, and solutions that engender the active application of the E Tū Whānau values.
To provide support for former refugee individuals / families, to help them adapt to New Zealand society through a variety of relevant activities and services that enhance the protective factors, thereby preventing family violence and supporting good settlement outcomes.</t>
  </si>
  <si>
    <t>F23 MSD Only</t>
  </si>
  <si>
    <t>331987</t>
  </si>
  <si>
    <t>Family Violence Whanau Support Services</t>
  </si>
  <si>
    <t>For the delivery of long-term healing and recovery for whanau affected by violence to create strong, resilient communities where whanau are supported to live violence free and to eliminate violence for the next generation.</t>
  </si>
  <si>
    <t>Other responses for people experiencing family violence</t>
  </si>
  <si>
    <t>Direct services to families/whanau that restore safety and wellbeing/mauri ora where family violence has, or is at risk of occurring; create longer term change needed to prevent family violence from recurring; help families and whanau access additional services needed and draw on wider whanau and community to achieve longer term change; focus on effective, innovative joined up ways to meet family/whanau and community need; reduce service fragmentation, duplication and gaps in frontline services.</t>
  </si>
  <si>
    <t>MSD F2023</t>
  </si>
  <si>
    <t>331894</t>
  </si>
  <si>
    <t>E Tu Whanau violence prevention grants</t>
  </si>
  <si>
    <t>To undertake activities that ensure discussion and action with Middle Eastern Groups in the Lakes Queenstown District that engender the active application of the E Tu Whanau values.</t>
  </si>
  <si>
    <t xml:space="preserve">Records highlight in red indicate funding is linked to Te Kaika. </t>
  </si>
  <si>
    <t>The records below are limited to those records that have a contract status of Active or Completed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</si>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</sst>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Arial Mäori"/>
      <family val="2"/>
    </font>
    <font>
      <sz val="11"/>
      <color theme="1"/>
      <name val="Arial Mäori"/>
      <family val="2"/>
    </font>
    <font>
      <b/>
      <sz val="11"/>
      <color theme="0"/>
      <name val="Arial Mäori"/>
      <family val="2"/>
    </font>
    <font>
      <b/>
      <sz val="11"/>
      <color theme="1"/>
      <name val="Arial Mäori"/>
      <family val="2"/>
    </font>
    <font>
      <sz val="10"/>
      <color theme="1"/>
      <name val="Arial Mäori"/>
      <family val="2"/>
    </font>
    <font>
      <sz val="11"/>
      <color rgb="FFFF0000"/>
      <name val="Arial Mäori"/>
      <family val="2"/>
    </font>
    <font>
      <sz val="11"/>
      <name val="Arial Mäori"/>
      <family val="2"/>
    </font>
    <font>
      <b/>
      <sz val="11"/>
      <name val="Arial Mäo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3" fillId="0" borderId="0" xfId="0" applyFont="1"/>
    <xf numFmtId="14" fontId="0" fillId="0" borderId="0" xfId="0" applyNumberFormat="1"/>
    <xf numFmtId="0" fontId="0" fillId="0" borderId="1" xfId="0" applyFont="1" applyBorder="1"/>
    <xf numFmtId="14" fontId="0" fillId="0" borderId="1" xfId="0" applyNumberFormat="1" applyFont="1" applyBorder="1"/>
    <xf numFmtId="0" fontId="0" fillId="0" borderId="0" xfId="0" applyAlignment="1"/>
    <xf numFmtId="0" fontId="5" fillId="0" borderId="1" xfId="0" applyFont="1" applyBorder="1"/>
    <xf numFmtId="0" fontId="0" fillId="0" borderId="0" xfId="0" applyBorder="1"/>
    <xf numFmtId="0" fontId="0" fillId="3" borderId="0" xfId="0" applyFill="1" applyBorder="1" applyAlignment="1"/>
    <xf numFmtId="0" fontId="6" fillId="0" borderId="1" xfId="0" applyFont="1" applyBorder="1"/>
    <xf numFmtId="14" fontId="6" fillId="0" borderId="1" xfId="0" applyNumberFormat="1" applyFont="1" applyBorder="1"/>
    <xf numFmtId="44" fontId="6" fillId="0" borderId="1" xfId="0" applyNumberFormat="1" applyFont="1" applyBorder="1"/>
    <xf numFmtId="0" fontId="0" fillId="0" borderId="0" xfId="0" applyFont="1"/>
    <xf numFmtId="14" fontId="0" fillId="0" borderId="0" xfId="0" applyNumberFormat="1" applyFont="1"/>
    <xf numFmtId="44" fontId="7" fillId="0" borderId="1" xfId="0" applyNumberFormat="1" applyFont="1" applyFill="1" applyBorder="1"/>
    <xf numFmtId="44" fontId="6" fillId="0" borderId="3" xfId="0" applyNumberFormat="1" applyFont="1" applyBorder="1"/>
    <xf numFmtId="0" fontId="6" fillId="0" borderId="3" xfId="0" applyFont="1" applyBorder="1"/>
    <xf numFmtId="14" fontId="6" fillId="0" borderId="3" xfId="0" applyNumberFormat="1" applyFont="1" applyBorder="1"/>
    <xf numFmtId="0" fontId="5" fillId="0" borderId="3" xfId="0" applyFont="1" applyBorder="1"/>
    <xf numFmtId="0" fontId="0" fillId="0" borderId="1" xfId="0" applyFont="1" applyBorder="1" applyAlignment="1">
      <alignment vertical="top" wrapText="1"/>
    </xf>
    <xf numFmtId="44" fontId="0" fillId="0" borderId="1" xfId="2" applyFont="1" applyBorder="1"/>
    <xf numFmtId="0" fontId="0" fillId="0" borderId="1" xfId="0" applyFont="1" applyBorder="1" applyAlignment="1">
      <alignment vertical="top"/>
    </xf>
    <xf numFmtId="14" fontId="0" fillId="0" borderId="1" xfId="0" applyNumberFormat="1" applyFont="1" applyBorder="1" applyAlignment="1">
      <alignment vertical="top"/>
    </xf>
    <xf numFmtId="0" fontId="2" fillId="4" borderId="1" xfId="0" applyFont="1" applyFill="1" applyBorder="1" applyAlignment="1">
      <alignment horizontal="right"/>
    </xf>
    <xf numFmtId="44" fontId="2" fillId="4" borderId="1" xfId="0" applyNumberFormat="1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3">
    <cellStyle name="Currency" xfId="2" builtinId="4"/>
    <cellStyle name="Normal" xfId="0" builtinId="0"/>
    <cellStyle name="Normal 3" xfId="1" xr:uid="{E3846BBB-9500-4428-B9FF-AE13079382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AE6AB-A32D-482C-AE02-DF9C0BA07DB9}">
  <dimension ref="A1:O17"/>
  <sheetViews>
    <sheetView showGridLines="0" tabSelected="1" zoomScale="70" zoomScaleNormal="70" workbookViewId="0"/>
  </sheetViews>
  <sheetFormatPr defaultRowHeight="14.25" x14ac:dyDescent="0.2"/>
  <cols>
    <col min="1" max="1" width="22.875" customWidth="1"/>
    <col min="2" max="2" width="42.875" bestFit="1" customWidth="1"/>
    <col min="3" max="3" width="18.625" customWidth="1"/>
    <col min="4" max="4" width="16.125" style="3" customWidth="1"/>
    <col min="5" max="5" width="12.625" customWidth="1"/>
    <col min="6" max="6" width="14.125" customWidth="1"/>
    <col min="7" max="7" width="45.875" style="3" bestFit="1" customWidth="1"/>
    <col min="8" max="8" width="56.375" customWidth="1"/>
    <col min="9" max="10" width="16.125" bestFit="1" customWidth="1"/>
    <col min="11" max="11" width="17.625" bestFit="1" customWidth="1"/>
    <col min="12" max="12" width="16.5" bestFit="1" customWidth="1"/>
    <col min="13" max="13" width="16.375" bestFit="1" customWidth="1"/>
    <col min="14" max="14" width="16.5" bestFit="1" customWidth="1"/>
    <col min="15" max="15" width="18.125" bestFit="1" customWidth="1"/>
  </cols>
  <sheetData>
    <row r="1" spans="1:15" ht="15" x14ac:dyDescent="0.25">
      <c r="A1" s="2" t="s">
        <v>30</v>
      </c>
    </row>
    <row r="2" spans="1:15" x14ac:dyDescent="0.2">
      <c r="A2" s="1"/>
      <c r="H2" s="8"/>
    </row>
    <row r="3" spans="1:15" x14ac:dyDescent="0.2">
      <c r="A3" s="1" t="s">
        <v>46</v>
      </c>
      <c r="H3" s="8"/>
    </row>
    <row r="4" spans="1:15" x14ac:dyDescent="0.2">
      <c r="A4" s="1" t="s">
        <v>47</v>
      </c>
      <c r="H4" s="8"/>
    </row>
    <row r="5" spans="1:15" x14ac:dyDescent="0.2">
      <c r="H5" s="9"/>
      <c r="I5" s="29" t="s">
        <v>29</v>
      </c>
      <c r="J5" s="30"/>
      <c r="K5" s="30"/>
      <c r="L5" s="30"/>
      <c r="M5" s="30"/>
      <c r="N5" s="31"/>
    </row>
    <row r="6" spans="1:15" s="6" customFormat="1" ht="27" customHeight="1" x14ac:dyDescent="0.25">
      <c r="A6" s="26" t="s">
        <v>1</v>
      </c>
      <c r="B6" s="26" t="s">
        <v>2</v>
      </c>
      <c r="C6" s="26" t="s">
        <v>3</v>
      </c>
      <c r="D6" s="26" t="s">
        <v>26</v>
      </c>
      <c r="E6" s="26" t="s">
        <v>4</v>
      </c>
      <c r="F6" s="26" t="s">
        <v>5</v>
      </c>
      <c r="G6" s="26" t="s">
        <v>28</v>
      </c>
      <c r="H6" s="27" t="s">
        <v>0</v>
      </c>
      <c r="I6" s="26">
        <v>2021</v>
      </c>
      <c r="J6" s="26">
        <v>2022</v>
      </c>
      <c r="K6" s="26">
        <v>2023</v>
      </c>
      <c r="L6" s="26">
        <v>2024</v>
      </c>
      <c r="M6" s="26">
        <v>2025</v>
      </c>
      <c r="N6" s="26">
        <v>2026</v>
      </c>
      <c r="O6" s="28" t="s">
        <v>31</v>
      </c>
    </row>
    <row r="7" spans="1:15" ht="13.7" customHeight="1" x14ac:dyDescent="0.2">
      <c r="A7" s="4" t="s">
        <v>6</v>
      </c>
      <c r="B7" s="4" t="s">
        <v>7</v>
      </c>
      <c r="C7" s="4" t="s">
        <v>8</v>
      </c>
      <c r="D7" s="4" t="s">
        <v>27</v>
      </c>
      <c r="E7" s="5">
        <v>44562</v>
      </c>
      <c r="F7" s="5">
        <v>45199</v>
      </c>
      <c r="G7" s="4" t="s">
        <v>9</v>
      </c>
      <c r="H7" s="4" t="s">
        <v>10</v>
      </c>
      <c r="I7" s="12"/>
      <c r="J7" s="12"/>
      <c r="K7" s="12">
        <v>462680</v>
      </c>
      <c r="L7" s="12">
        <v>60000</v>
      </c>
      <c r="M7" s="12"/>
      <c r="N7" s="12"/>
      <c r="O7" s="12">
        <f>SUM(I7:L7)</f>
        <v>522680</v>
      </c>
    </row>
    <row r="8" spans="1:15" x14ac:dyDescent="0.2">
      <c r="A8" s="10" t="s">
        <v>6</v>
      </c>
      <c r="B8" s="10" t="s">
        <v>11</v>
      </c>
      <c r="C8" s="10" t="s">
        <v>12</v>
      </c>
      <c r="D8" s="10" t="s">
        <v>27</v>
      </c>
      <c r="E8" s="11">
        <v>44743</v>
      </c>
      <c r="F8" s="11">
        <v>45107</v>
      </c>
      <c r="G8" s="10" t="s">
        <v>13</v>
      </c>
      <c r="H8" s="7" t="s">
        <v>14</v>
      </c>
      <c r="I8" s="12"/>
      <c r="J8" s="12"/>
      <c r="K8" s="12">
        <v>15801</v>
      </c>
      <c r="L8" s="12"/>
      <c r="M8" s="12"/>
      <c r="N8" s="12"/>
      <c r="O8" s="12">
        <f t="shared" ref="O8:O11" si="0">SUM(I8:L8)</f>
        <v>15801</v>
      </c>
    </row>
    <row r="9" spans="1:15" x14ac:dyDescent="0.2">
      <c r="A9" s="10" t="s">
        <v>6</v>
      </c>
      <c r="B9" s="10" t="s">
        <v>15</v>
      </c>
      <c r="C9" s="10" t="s">
        <v>16</v>
      </c>
      <c r="D9" s="10" t="s">
        <v>27</v>
      </c>
      <c r="E9" s="11">
        <v>44587</v>
      </c>
      <c r="F9" s="11">
        <v>44951</v>
      </c>
      <c r="G9" s="10" t="s">
        <v>17</v>
      </c>
      <c r="H9" s="4" t="s">
        <v>18</v>
      </c>
      <c r="I9" s="12"/>
      <c r="J9" s="12">
        <v>20000</v>
      </c>
      <c r="K9" s="12"/>
      <c r="L9" s="12"/>
      <c r="M9" s="12"/>
      <c r="N9" s="12"/>
      <c r="O9" s="12">
        <f t="shared" si="0"/>
        <v>20000</v>
      </c>
    </row>
    <row r="10" spans="1:15" x14ac:dyDescent="0.2">
      <c r="A10" s="10" t="s">
        <v>6</v>
      </c>
      <c r="B10" s="10" t="s">
        <v>19</v>
      </c>
      <c r="C10" s="10" t="s">
        <v>20</v>
      </c>
      <c r="D10" s="10" t="s">
        <v>27</v>
      </c>
      <c r="E10" s="11">
        <v>44348</v>
      </c>
      <c r="F10" s="11">
        <v>44713</v>
      </c>
      <c r="G10" s="10" t="s">
        <v>21</v>
      </c>
      <c r="H10" s="4" t="s">
        <v>22</v>
      </c>
      <c r="I10" s="12">
        <v>100000</v>
      </c>
      <c r="J10" s="12"/>
      <c r="K10" s="12"/>
      <c r="L10" s="12"/>
      <c r="M10" s="12"/>
      <c r="N10" s="12"/>
      <c r="O10" s="12">
        <f t="shared" si="0"/>
        <v>100000</v>
      </c>
    </row>
    <row r="11" spans="1:15" x14ac:dyDescent="0.2">
      <c r="A11" s="17" t="s">
        <v>6</v>
      </c>
      <c r="B11" s="17" t="s">
        <v>23</v>
      </c>
      <c r="C11" s="17" t="s">
        <v>24</v>
      </c>
      <c r="D11" s="17" t="s">
        <v>27</v>
      </c>
      <c r="E11" s="18">
        <v>44470</v>
      </c>
      <c r="F11" s="18">
        <v>44742</v>
      </c>
      <c r="G11" s="17" t="s">
        <v>21</v>
      </c>
      <c r="H11" s="19" t="s">
        <v>25</v>
      </c>
      <c r="I11" s="16"/>
      <c r="J11" s="16">
        <v>120000</v>
      </c>
      <c r="K11" s="16"/>
      <c r="L11" s="16"/>
      <c r="M11" s="16"/>
      <c r="N11" s="16"/>
      <c r="O11" s="12">
        <f t="shared" si="0"/>
        <v>120000</v>
      </c>
    </row>
    <row r="12" spans="1:15" ht="128.25" x14ac:dyDescent="0.25">
      <c r="A12" s="22" t="s">
        <v>6</v>
      </c>
      <c r="B12" s="22" t="s">
        <v>32</v>
      </c>
      <c r="C12" s="22" t="s">
        <v>33</v>
      </c>
      <c r="D12" s="22" t="s">
        <v>48</v>
      </c>
      <c r="E12" s="23">
        <v>45200</v>
      </c>
      <c r="F12" s="23">
        <v>46203</v>
      </c>
      <c r="G12" s="20" t="s">
        <v>34</v>
      </c>
      <c r="H12" s="20" t="s">
        <v>35</v>
      </c>
      <c r="I12" s="15"/>
      <c r="J12" s="15"/>
      <c r="K12" s="21"/>
      <c r="L12" s="21">
        <v>100000</v>
      </c>
      <c r="M12" s="21">
        <v>100000</v>
      </c>
      <c r="N12" s="21">
        <v>100000</v>
      </c>
      <c r="O12" s="12">
        <f>SUM(I12:N12)</f>
        <v>300000</v>
      </c>
    </row>
    <row r="13" spans="1:15" ht="57" x14ac:dyDescent="0.2">
      <c r="A13" s="22" t="s">
        <v>6</v>
      </c>
      <c r="B13" s="22" t="s">
        <v>36</v>
      </c>
      <c r="C13" s="22" t="s">
        <v>37</v>
      </c>
      <c r="D13" s="22" t="s">
        <v>48</v>
      </c>
      <c r="E13" s="23">
        <v>44743</v>
      </c>
      <c r="F13" s="23">
        <v>46203</v>
      </c>
      <c r="G13" s="20" t="s">
        <v>38</v>
      </c>
      <c r="H13" s="20" t="s">
        <v>39</v>
      </c>
      <c r="I13" s="4"/>
      <c r="J13" s="4"/>
      <c r="K13" s="21">
        <v>180000</v>
      </c>
      <c r="L13" s="21">
        <v>180000</v>
      </c>
      <c r="M13" s="21"/>
      <c r="N13" s="21"/>
      <c r="O13" s="12">
        <f t="shared" ref="O13:O16" si="1">SUM(I13:N13)</f>
        <v>360000</v>
      </c>
    </row>
    <row r="14" spans="1:15" ht="128.25" x14ac:dyDescent="0.2">
      <c r="A14" s="22" t="s">
        <v>6</v>
      </c>
      <c r="B14" s="22" t="s">
        <v>36</v>
      </c>
      <c r="C14" s="22" t="s">
        <v>37</v>
      </c>
      <c r="D14" s="22" t="s">
        <v>48</v>
      </c>
      <c r="E14" s="23">
        <v>44743</v>
      </c>
      <c r="F14" s="23">
        <v>46203</v>
      </c>
      <c r="G14" s="20" t="s">
        <v>40</v>
      </c>
      <c r="H14" s="20" t="s">
        <v>41</v>
      </c>
      <c r="I14" s="4"/>
      <c r="J14" s="4"/>
      <c r="K14" s="21">
        <v>227500</v>
      </c>
      <c r="L14" s="21">
        <v>227500</v>
      </c>
      <c r="M14" s="21">
        <v>227500</v>
      </c>
      <c r="N14" s="21">
        <v>227500</v>
      </c>
      <c r="O14" s="12">
        <f t="shared" si="1"/>
        <v>910000</v>
      </c>
    </row>
    <row r="15" spans="1:15" ht="42.75" x14ac:dyDescent="0.2">
      <c r="A15" s="22" t="s">
        <v>6</v>
      </c>
      <c r="B15" s="22" t="s">
        <v>42</v>
      </c>
      <c r="C15" s="22" t="s">
        <v>43</v>
      </c>
      <c r="D15" s="22" t="s">
        <v>27</v>
      </c>
      <c r="E15" s="23">
        <v>44743</v>
      </c>
      <c r="F15" s="23">
        <v>45107</v>
      </c>
      <c r="G15" s="20" t="s">
        <v>44</v>
      </c>
      <c r="H15" s="20" t="s">
        <v>45</v>
      </c>
      <c r="I15" s="4"/>
      <c r="J15" s="4"/>
      <c r="K15" s="21">
        <v>180000</v>
      </c>
      <c r="L15" s="21"/>
      <c r="M15" s="21"/>
      <c r="N15" s="21"/>
      <c r="O15" s="12">
        <f t="shared" si="1"/>
        <v>180000</v>
      </c>
    </row>
    <row r="16" spans="1:15" ht="42.75" x14ac:dyDescent="0.2">
      <c r="A16" s="22" t="s">
        <v>6</v>
      </c>
      <c r="B16" s="22" t="s">
        <v>42</v>
      </c>
      <c r="C16" s="22" t="s">
        <v>43</v>
      </c>
      <c r="D16" s="22" t="s">
        <v>27</v>
      </c>
      <c r="E16" s="23">
        <v>44743</v>
      </c>
      <c r="F16" s="23">
        <v>45107</v>
      </c>
      <c r="G16" s="20" t="s">
        <v>34</v>
      </c>
      <c r="H16" s="20" t="s">
        <v>45</v>
      </c>
      <c r="I16" s="4"/>
      <c r="J16" s="4"/>
      <c r="K16" s="21">
        <v>180000</v>
      </c>
      <c r="L16" s="21"/>
      <c r="M16" s="21"/>
      <c r="N16" s="21"/>
      <c r="O16" s="12">
        <f t="shared" si="1"/>
        <v>180000</v>
      </c>
    </row>
    <row r="17" spans="1:15" ht="16.7" customHeight="1" x14ac:dyDescent="0.25">
      <c r="A17" s="13"/>
      <c r="B17" s="13"/>
      <c r="C17" s="13"/>
      <c r="D17" s="14"/>
      <c r="E17" s="13"/>
      <c r="F17" s="13"/>
      <c r="G17" s="14"/>
      <c r="H17" s="24" t="s">
        <v>31</v>
      </c>
      <c r="I17" s="25">
        <f t="shared" ref="I17:O17" si="2">SUM(I7:I16)</f>
        <v>100000</v>
      </c>
      <c r="J17" s="25">
        <f t="shared" si="2"/>
        <v>140000</v>
      </c>
      <c r="K17" s="25">
        <f t="shared" si="2"/>
        <v>1245981</v>
      </c>
      <c r="L17" s="25">
        <f t="shared" si="2"/>
        <v>567500</v>
      </c>
      <c r="M17" s="25">
        <f t="shared" si="2"/>
        <v>327500</v>
      </c>
      <c r="N17" s="25">
        <f t="shared" si="2"/>
        <v>327500</v>
      </c>
      <c r="O17" s="25">
        <f t="shared" si="2"/>
        <v>2708481</v>
      </c>
    </row>
  </sheetData>
  <mergeCells count="1">
    <mergeCell ref="I5:N5"/>
  </mergeCells>
  <pageMargins left="0.7" right="0.7" top="0.75" bottom="0.75" header="0.3" footer="0.3"/>
  <pageSetup paperSize="9" orientation="portrait" r:id="rId1"/>
  <headerFooter>
    <oddHeader>&amp;C&amp;"Calibri"&amp;10&amp;K000000 IN-CONFIDENCE&amp;1#_x000D_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Yuting Yang</dc:creator>
  <cp:lastModifiedBy>Eden Brown</cp:lastModifiedBy>
  <dcterms:created xsi:type="dcterms:W3CDTF">2024-04-18T05:27:32Z</dcterms:created>
  <dcterms:modified xsi:type="dcterms:W3CDTF">2024-05-24T01:15:03Z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2024-04-18T05:32:01Z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941c6152-61bb-4ebb-8c66-470cf05d7367</vt:lpwstr>
  </property>
  <property fmtid="{D5CDD505-2E9C-101B-9397-08002B2CF9AE}" pid="8" name="MSIP_Label_f43e46a9-9901-46e9-bfae-bb6189d4cb66_ContentBits">
    <vt:lpwstr>1</vt:lpwstr>
  </property>
</Properties>
</file>